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ITA\ita2569\o10\"/>
    </mc:Choice>
  </mc:AlternateContent>
  <xr:revisionPtr revIDLastSave="0" documentId="13_ncr:1_{0B2A75B9-0BF5-4574-B573-D09C159E8602}" xr6:coauthVersionLast="47" xr6:coauthVersionMax="47" xr10:uidLastSave="{00000000-0000-0000-0000-000000000000}"/>
  <bookViews>
    <workbookView xWindow="3375" yWindow="210" windowWidth="12885" windowHeight="12570" firstSheet="1" activeTab="1" xr2:uid="{00000000-000D-0000-FFFF-FFFF00000000}"/>
  </bookViews>
  <sheets>
    <sheet name="ความก้าวหน้าใช้งบ" sheetId="1" state="hidden" r:id="rId1"/>
    <sheet name="สรุปภาพรวมการใช้จ่ายงบ" sheetId="2" r:id="rId2"/>
  </sheets>
  <definedNames>
    <definedName name="_xlnm.Print_Area" localSheetId="0">ความก้าวหน้าใช้งบ!$A$1:$T$89</definedName>
    <definedName name="_xlnm.Print_Area" localSheetId="1">สรุปภาพรวมการใช้จ่ายงบ!$A$1:$D$29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6" i="1" l="1"/>
  <c r="T46" i="1" s="1"/>
  <c r="S46" i="1" l="1"/>
  <c r="R39" i="1"/>
  <c r="Q25" i="1"/>
  <c r="P25" i="1"/>
  <c r="O25" i="1"/>
  <c r="N25" i="1"/>
  <c r="M25" i="1"/>
  <c r="L25" i="1"/>
  <c r="K25" i="1"/>
  <c r="J25" i="1"/>
  <c r="I25" i="1"/>
  <c r="H25" i="1"/>
  <c r="G25" i="1"/>
  <c r="F25" i="1"/>
  <c r="D25" i="1"/>
  <c r="C25" i="1"/>
  <c r="R24" i="1"/>
  <c r="R23" i="1"/>
  <c r="R22" i="1"/>
  <c r="R21" i="1"/>
  <c r="T21" i="1" s="1"/>
  <c r="R20" i="1"/>
  <c r="T20" i="1" s="1"/>
  <c r="R19" i="1"/>
  <c r="T19" i="1" s="1"/>
  <c r="R18" i="1"/>
  <c r="T18" i="1" s="1"/>
  <c r="R17" i="1"/>
  <c r="T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T10" i="1" s="1"/>
  <c r="R9" i="1"/>
  <c r="T9" i="1" s="1"/>
  <c r="R8" i="1"/>
  <c r="S8" i="1" s="1"/>
  <c r="R7" i="1"/>
  <c r="S7" i="1" s="1"/>
  <c r="R6" i="1"/>
  <c r="S6" i="1" s="1"/>
  <c r="T16" i="1" l="1"/>
  <c r="T13" i="1"/>
  <c r="S21" i="1"/>
  <c r="T8" i="1"/>
  <c r="S19" i="1"/>
  <c r="S39" i="1"/>
  <c r="T39" i="1"/>
  <c r="T7" i="1"/>
  <c r="S20" i="1"/>
  <c r="T12" i="1"/>
  <c r="S18" i="1"/>
  <c r="S10" i="1"/>
  <c r="T11" i="1"/>
  <c r="T14" i="1"/>
  <c r="T15" i="1"/>
  <c r="S17" i="1"/>
  <c r="S9" i="1"/>
  <c r="T6" i="1"/>
  <c r="R25" i="1"/>
  <c r="T25" i="1" s="1"/>
  <c r="E25" i="1"/>
  <c r="S25" i="1" l="1"/>
</calcChain>
</file>

<file path=xl/sharedStrings.xml><?xml version="1.0" encoding="utf-8"?>
<sst xmlns="http://schemas.openxmlformats.org/spreadsheetml/2006/main" count="200" uniqueCount="87">
  <si>
    <t>แผนงาน ยุทธศาสตร์ รักษาความสงบภายในประเทศ</t>
  </si>
  <si>
    <t>กิจกรรม</t>
  </si>
  <si>
    <t>รายการ</t>
  </si>
  <si>
    <t>รับจัดสรร</t>
  </si>
  <si>
    <t>รวมรับจัดสรร</t>
  </si>
  <si>
    <t>รวมเบิก</t>
  </si>
  <si>
    <t>คงเหลือ</t>
  </si>
  <si>
    <t>%เบิก</t>
  </si>
  <si>
    <t>งบประมาณทั้งปี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</si>
  <si>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</si>
  <si>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</si>
  <si>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</si>
  <si>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</si>
  <si>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</si>
  <si>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</si>
  <si>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</si>
  <si>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</si>
  <si>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</si>
  <si>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</si>
  <si>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</si>
  <si>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</si>
  <si>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การบังคับใช้กฎหมาย</t>
  </si>
  <si>
    <t>ค่าตอบแทน OT</t>
  </si>
  <si>
    <t>เบี้ยประชุม ค่าที่พักยานพาหนะ</t>
  </si>
  <si>
    <t>ซ่อมยานพาหนะ</t>
  </si>
  <si>
    <t>วัสดุสำนักงาน</t>
  </si>
  <si>
    <t>วัสดุน้ำมัน รถยนต์ จยย.</t>
  </si>
  <si>
    <t>อาหารผู้ต้องหา</t>
  </si>
  <si>
    <t>วัสดุจราจร</t>
  </si>
  <si>
    <t>น้ำมันท่องเที่ยว</t>
  </si>
  <si>
    <t>น้ำมันชุมชนยั่งยืน</t>
  </si>
  <si>
    <t>น้ำมัน ๑ ตำรวจ ๑ โรงเรียน</t>
  </si>
  <si>
    <t>รวม</t>
  </si>
  <si>
    <t>แผนงาน ยุทธศาสตร์พัฒนาบริการประชาชนและพัฒนาประสิทธิภาพภาครัฐ</t>
  </si>
  <si>
    <t>โครงการปฏิรูประบบงานตำรวจ</t>
  </si>
  <si>
    <t>กิจกรรม การปฏิรูประบบงานสอบสวนและการบังคับใช้กฏหมาย</t>
  </si>
  <si>
    <t>งบดำเนินงาน ค่าตอบแทน ใช้สอย</t>
  </si>
  <si>
    <t>โครงการ ปราบปรามยาเสพติด</t>
  </si>
  <si>
    <t>กิจกรรม การสกัดกั้น ปราบปราม การผลิต การค้ายาเสพติด</t>
  </si>
  <si>
    <t>โครงการบริหารจัดการสกัดกั้นยาเสพติด Heart Land</t>
  </si>
  <si>
    <t>โครงการสลายเครือข่ายผู้มีอิทธิพล</t>
  </si>
  <si>
    <t>ค่าตอบแทนชุดปฏิบัติการปิดล้อม ตรวจค้น</t>
  </si>
  <si>
    <t>ตามแนวทาง ตร.ในการดำเนินการปิดล้อมตรวจค้น</t>
  </si>
  <si>
    <t>โครงการ 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</si>
  <si>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การสร้างภูมิคุ้มกันในกลุ่มเป้าหมายระดับโรงเรียนประถมศึกษาและมัธยมศึกษาหรือเทียบเท่า</t>
  </si>
  <si>
    <t>โครงการ การศึกษาเพื่อต่อต้านการใช้ยาเสพติดในโรงเรียน</t>
  </si>
  <si>
    <t>(D"A"R"E. ประเทศไทยสำหรับเป็นค่าตอบแทนการสอนครูตำรวจ</t>
  </si>
  <si>
    <t>โครงการตำรวจประสานโรงเรียน (๑ ตำรวจ ๑ โรงเรียน)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</si>
  <si>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</si>
  <si>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</si>
  <si>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</si>
  <si>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</t>
  </si>
  <si>
    <t>ต่ำกว่าเป้าหมาย</t>
  </si>
  <si>
    <t>ปัญหาอุปสรรค</t>
  </si>
  <si>
    <t>๑. มีการเปลี่ยนแปลงแก้ไขโครงการและยกเลิกโครงการ</t>
  </si>
  <si>
    <t>2. บุคลากรหรือเจ้าหน้าที่ขาดความรู้ความสามารถในการกำหนดคุณลักษณะเฉพาะหรือกำหนดร่างขอบเขต</t>
  </si>
  <si>
    <t>3. บุคลากรหรือเจ้าหน้าที่ขาดความรู้ความสามารถเกี่ยวกับกฏหมาย พรบ.จัดซื้อจัดจ้าง และระเบียบที่เกี่ยวข้อง</t>
  </si>
  <si>
    <t>แนวทางแก้ไข</t>
  </si>
  <si>
    <t>1. การป้องกันปัญหาเกิดซ้ำซ้อนในการจัดทำโครงการในปีงบประมาณต่อไปให้หน่วยงานที่เสนอโครงการตรวจสอบ</t>
  </si>
  <si>
    <t>และเตรียมความพร้อมในการดำเนินการ เพื่อป้องกัน การยกเลิก เปลี่ยนแปลง ทำให้เกิดความล่าช้าในการดำเนินงาน</t>
  </si>
  <si>
    <t>2. เห็นความจัดให้บุคลากรในหน่วยงานเข้ารับการอบรมศึกษาหาความรู้อย่างสม่ำเสมอ</t>
  </si>
  <si>
    <t>3. เห็นควรจัดหาบุคลากรหรือเจ้าหน้าที่ที่มีหน้าที่โดยตรงในการดำเนินการจัดซื้อจัดจ้าง</t>
  </si>
  <si>
    <t>รายงานความก้าวหน้าในการเบิกจ่ายเงินงบประมาณรายจ่ายประจำปี 2567</t>
  </si>
  <si>
    <t>สรุปผลการเบิกจ่ายเงินงบประมาณรายจ่ายประจำปี 2567  ไตรมาส 1-2</t>
  </si>
  <si>
    <t>ต.ค.66-พ.ค.67</t>
  </si>
  <si>
    <t>ม.ค.-ก.ย.67</t>
  </si>
  <si>
    <t>ทั้งปีงบ 2567</t>
  </si>
  <si>
    <t>จ้างเหมาบริการ</t>
  </si>
  <si>
    <t>ค่าสาธารณูปโภค</t>
  </si>
  <si>
    <t>ค่าตอบแทนพยาน</t>
  </si>
  <si>
    <t>คุ้มครองพยาน</t>
  </si>
  <si>
    <t>ตอบแทนนักจิตร</t>
  </si>
  <si>
    <t>ส่งหมายเรียกพยาน</t>
  </si>
  <si>
    <t>ตอบแทนชันสูตร</t>
  </si>
  <si>
    <t>ค่าสำนวนสอบสวน</t>
  </si>
  <si>
    <t>สรุปผลการใช้จ่ายงบประมาณ ประจำปีงบประมาณ พ.ศ.๒๕๖๗</t>
  </si>
  <si>
    <t>งบ ชมส.</t>
  </si>
  <si>
    <t>ตรวจแล้วถูกต้อง</t>
  </si>
  <si>
    <t>พ.ต.อ.</t>
  </si>
  <si>
    <t>( ประยุทธ สิมาธรรม )</t>
  </si>
  <si>
    <t>ผกก.สภ.เปลี่ยน</t>
  </si>
  <si>
    <t>เป็นไปตามเป้าหมาย</t>
  </si>
  <si>
    <t>ไม่ได้รับจัดสรร</t>
  </si>
  <si>
    <t>ณ  เดือน มีนาคม 2567</t>
  </si>
  <si>
    <t>สรุปผลการใช้จ่ายงบประมาณ สถานีตำรวจภูธรเปลี่ยน</t>
  </si>
  <si>
    <t>ประจำปีงบประมาณ พ.ศ.2569</t>
  </si>
  <si>
    <t>ข้อมูล ณ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</si>
</sst>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_ ;[Red]\-#,##0.00\ "/>
    <numFmt numFmtId="166" formatCode="_-* #,##0.00_-;\-* #,##0.00_-;_-* &quot;-&quot;_-;_-@_-"/>
  </numFmts>
  <fonts count="3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indexed="8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0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6"/>
      <color rgb="FF00B050"/>
      <name val="TH SarabunPSK"/>
      <family val="2"/>
      <charset val="222"/>
    </font>
    <font>
      <sz val="16"/>
      <color rgb="FF7030A0"/>
      <name val="TH SarabunPSK"/>
      <family val="2"/>
      <charset val="222"/>
    </font>
    <font>
      <sz val="16"/>
      <color rgb="FFFFFF00"/>
      <name val="TH SarabunPSK"/>
      <family val="2"/>
      <charset val="222"/>
    </font>
    <font>
      <sz val="16"/>
      <color theme="3" tint="0.39997558519241921"/>
      <name val="TH SarabunPSK"/>
      <family val="2"/>
      <charset val="222"/>
    </font>
    <font>
      <sz val="16"/>
      <color indexed="10"/>
      <name val="TH SarabunPSK"/>
      <family val="2"/>
      <charset val="222"/>
    </font>
    <font>
      <sz val="16"/>
      <color rgb="FF00B0F0"/>
      <name val="TH SarabunPSK"/>
      <family val="2"/>
      <charset val="222"/>
    </font>
    <font>
      <sz val="16"/>
      <color rgb="FFC00000"/>
      <name val="TH SarabunPSK"/>
      <family val="2"/>
      <charset val="222"/>
    </font>
    <font>
      <sz val="16"/>
      <color theme="7" tint="0.39997558519241921"/>
      <name val="TH SarabunPSK"/>
      <family val="2"/>
      <charset val="222"/>
    </font>
    <font>
      <sz val="16"/>
      <color theme="8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b/>
      <sz val="16"/>
      <name val="TH SarabunPSK"/>
      <family val="2"/>
      <charset val="222"/>
    </font>
    <font>
      <b/>
      <u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740000"/>
      <name val="TH SarabunPSK"/>
      <family val="2"/>
    </font>
    <font>
      <b/>
      <sz val="16"/>
      <color theme="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4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0">
    <xf numFmtId="0" fontId="0" fillId="0" borderId="0" xfId="0"/>
    <xf numFmtId="0" fontId="3" fillId="0" borderId="0" xfId="0" applyFont="1" applyAlignment="1">
      <alignment horizontal="center"/>
    </xf>
    <xf numFmtId="0" fontId="5" fillId="9" borderId="3" xfId="0" applyFont="1" applyFill="1" applyBorder="1" applyAlignment="1">
      <alignment horizontal="center" shrinkToFit="1"/>
    </xf>
    <xf numFmtId="164" fontId="5" fillId="9" borderId="3" xfId="1" applyFont="1" applyFill="1" applyBorder="1" applyAlignment="1">
      <alignment horizontal="center" shrinkToFit="1"/>
    </xf>
    <xf numFmtId="164" fontId="5" fillId="9" borderId="4" xfId="1" applyFont="1" applyFill="1" applyBorder="1" applyAlignment="1">
      <alignment horizontal="center" shrinkToFit="1"/>
    </xf>
    <xf numFmtId="9" fontId="5" fillId="9" borderId="5" xfId="1" applyNumberFormat="1" applyFont="1" applyFill="1" applyBorder="1" applyAlignment="1">
      <alignment shrinkToFit="1"/>
    </xf>
    <xf numFmtId="9" fontId="3" fillId="9" borderId="5" xfId="1" applyNumberFormat="1" applyFont="1" applyFill="1" applyBorder="1" applyAlignment="1">
      <alignment shrinkToFit="1"/>
    </xf>
    <xf numFmtId="9" fontId="6" fillId="9" borderId="5" xfId="1" applyNumberFormat="1" applyFont="1" applyFill="1" applyBorder="1" applyAlignment="1">
      <alignment shrinkToFit="1"/>
    </xf>
    <xf numFmtId="9" fontId="5" fillId="9" borderId="6" xfId="1" applyNumberFormat="1" applyFont="1" applyFill="1" applyBorder="1" applyAlignment="1">
      <alignment shrinkToFit="1"/>
    </xf>
    <xf numFmtId="164" fontId="5" fillId="9" borderId="7" xfId="1" applyFont="1" applyFill="1" applyBorder="1" applyAlignment="1">
      <alignment horizontal="center" shrinkToFit="1"/>
    </xf>
    <xf numFmtId="165" fontId="5" fillId="9" borderId="3" xfId="1" applyNumberFormat="1" applyFont="1" applyFill="1" applyBorder="1" applyAlignment="1">
      <alignment horizontal="center" shrinkToFit="1"/>
    </xf>
    <xf numFmtId="0" fontId="5" fillId="9" borderId="8" xfId="0" applyFont="1" applyFill="1" applyBorder="1" applyAlignment="1">
      <alignment horizontal="center" shrinkToFit="1"/>
    </xf>
    <xf numFmtId="0" fontId="5" fillId="9" borderId="9" xfId="0" applyFont="1" applyFill="1" applyBorder="1" applyAlignment="1">
      <alignment horizontal="center" shrinkToFit="1"/>
    </xf>
    <xf numFmtId="0" fontId="3" fillId="9" borderId="9" xfId="0" applyFont="1" applyFill="1" applyBorder="1" applyAlignment="1">
      <alignment horizontal="center" shrinkToFit="1"/>
    </xf>
    <xf numFmtId="164" fontId="5" fillId="9" borderId="9" xfId="1" applyFont="1" applyFill="1" applyBorder="1" applyAlignment="1">
      <alignment horizontal="center" shrinkToFit="1"/>
    </xf>
    <xf numFmtId="164" fontId="5" fillId="9" borderId="2" xfId="1" applyFont="1" applyFill="1" applyBorder="1" applyAlignment="1">
      <alignment horizontal="center" shrinkToFit="1"/>
    </xf>
    <xf numFmtId="164" fontId="5" fillId="9" borderId="6" xfId="1" applyFont="1" applyFill="1" applyBorder="1" applyAlignment="1">
      <alignment horizontal="center" shrinkToFit="1"/>
    </xf>
    <xf numFmtId="164" fontId="5" fillId="9" borderId="5" xfId="1" applyFont="1" applyFill="1" applyBorder="1" applyAlignment="1">
      <alignment horizontal="center" shrinkToFit="1"/>
    </xf>
    <xf numFmtId="164" fontId="3" fillId="9" borderId="5" xfId="1" applyFont="1" applyFill="1" applyBorder="1" applyAlignment="1">
      <alignment horizontal="center" shrinkToFit="1"/>
    </xf>
    <xf numFmtId="164" fontId="5" fillId="9" borderId="10" xfId="1" applyFont="1" applyFill="1" applyBorder="1" applyAlignment="1">
      <alignment horizontal="center" shrinkToFit="1"/>
    </xf>
    <xf numFmtId="164" fontId="5" fillId="9" borderId="11" xfId="1" applyFont="1" applyFill="1" applyBorder="1" applyAlignment="1">
      <alignment horizontal="center" shrinkToFit="1"/>
    </xf>
    <xf numFmtId="165" fontId="5" fillId="9" borderId="9" xfId="1" applyNumberFormat="1" applyFont="1" applyFill="1" applyBorder="1" applyAlignment="1">
      <alignment horizontal="center" shrinkToFit="1"/>
    </xf>
    <xf numFmtId="0" fontId="5" fillId="9" borderId="2" xfId="0" applyFont="1" applyFill="1" applyBorder="1" applyAlignment="1">
      <alignment horizontal="center" shrinkToFit="1"/>
    </xf>
    <xf numFmtId="0" fontId="5" fillId="3" borderId="5" xfId="0" applyFont="1" applyFill="1" applyBorder="1" applyAlignment="1">
      <alignment shrinkToFit="1"/>
    </xf>
    <xf numFmtId="0" fontId="6" fillId="3" borderId="5" xfId="0" applyFont="1" applyFill="1" applyBorder="1" applyAlignment="1">
      <alignment shrinkToFit="1"/>
    </xf>
    <xf numFmtId="164" fontId="5" fillId="3" borderId="10" xfId="1" applyFont="1" applyFill="1" applyBorder="1" applyAlignment="1">
      <alignment shrinkToFit="1"/>
    </xf>
    <xf numFmtId="164" fontId="6" fillId="3" borderId="5" xfId="1" applyFont="1" applyFill="1" applyBorder="1" applyAlignment="1">
      <alignment shrinkToFit="1"/>
    </xf>
    <xf numFmtId="164" fontId="5" fillId="4" borderId="5" xfId="1" applyFont="1" applyFill="1" applyBorder="1" applyAlignment="1">
      <alignment shrinkToFit="1"/>
    </xf>
    <xf numFmtId="166" fontId="6" fillId="4" borderId="5" xfId="1" applyNumberFormat="1" applyFont="1" applyFill="1" applyBorder="1" applyAlignment="1">
      <alignment shrinkToFit="1"/>
    </xf>
    <xf numFmtId="166" fontId="6" fillId="10" borderId="5" xfId="1" applyNumberFormat="1" applyFont="1" applyFill="1" applyBorder="1" applyAlignment="1">
      <alignment shrinkToFit="1"/>
    </xf>
    <xf numFmtId="164" fontId="6" fillId="6" borderId="5" xfId="1" applyFont="1" applyFill="1" applyBorder="1" applyAlignment="1">
      <alignment shrinkToFit="1"/>
    </xf>
    <xf numFmtId="164" fontId="6" fillId="10" borderId="5" xfId="1" applyFont="1" applyFill="1" applyBorder="1" applyAlignment="1">
      <alignment shrinkToFit="1"/>
    </xf>
    <xf numFmtId="164" fontId="7" fillId="10" borderId="5" xfId="1" applyFont="1" applyFill="1" applyBorder="1" applyAlignment="1">
      <alignment shrinkToFit="1"/>
    </xf>
    <xf numFmtId="164" fontId="5" fillId="8" borderId="5" xfId="1" applyFont="1" applyFill="1" applyBorder="1" applyAlignment="1">
      <alignment shrinkToFit="1"/>
    </xf>
    <xf numFmtId="165" fontId="5" fillId="8" borderId="5" xfId="1" applyNumberFormat="1" applyFont="1" applyFill="1" applyBorder="1" applyAlignment="1">
      <alignment shrinkToFit="1"/>
    </xf>
    <xf numFmtId="164" fontId="5" fillId="8" borderId="5" xfId="0" applyNumberFormat="1" applyFont="1" applyFill="1" applyBorder="1" applyAlignment="1">
      <alignment shrinkToFit="1"/>
    </xf>
    <xf numFmtId="164" fontId="5" fillId="3" borderId="5" xfId="1" applyFont="1" applyFill="1" applyBorder="1" applyAlignment="1">
      <alignment shrinkToFit="1"/>
    </xf>
    <xf numFmtId="164" fontId="5" fillId="10" borderId="5" xfId="1" applyFont="1" applyFill="1" applyBorder="1" applyAlignment="1">
      <alignment shrinkToFit="1"/>
    </xf>
    <xf numFmtId="164" fontId="8" fillId="6" borderId="5" xfId="1" applyFont="1" applyFill="1" applyBorder="1" applyAlignment="1">
      <alignment shrinkToFit="1"/>
    </xf>
    <xf numFmtId="164" fontId="7" fillId="4" borderId="5" xfId="1" applyFont="1" applyFill="1" applyBorder="1" applyAlignment="1">
      <alignment shrinkToFit="1"/>
    </xf>
    <xf numFmtId="164" fontId="5" fillId="6" borderId="5" xfId="1" applyFont="1" applyFill="1" applyBorder="1" applyAlignment="1">
      <alignment shrinkToFit="1"/>
    </xf>
    <xf numFmtId="164" fontId="9" fillId="10" borderId="5" xfId="1" applyFont="1" applyFill="1" applyBorder="1" applyAlignment="1">
      <alignment shrinkToFit="1"/>
    </xf>
    <xf numFmtId="164" fontId="9" fillId="10" borderId="5" xfId="1" applyFont="1" applyFill="1" applyBorder="1" applyAlignment="1">
      <alignment vertical="top" shrinkToFit="1"/>
    </xf>
    <xf numFmtId="164" fontId="10" fillId="10" borderId="5" xfId="1" applyFont="1" applyFill="1" applyBorder="1" applyAlignment="1">
      <alignment shrinkToFit="1"/>
    </xf>
    <xf numFmtId="164" fontId="5" fillId="4" borderId="5" xfId="1" applyFont="1" applyFill="1" applyBorder="1" applyAlignment="1">
      <alignment horizontal="center" shrinkToFit="1"/>
    </xf>
    <xf numFmtId="164" fontId="11" fillId="10" borderId="5" xfId="1" applyFont="1" applyFill="1" applyBorder="1" applyAlignment="1">
      <alignment shrinkToFit="1"/>
    </xf>
    <xf numFmtId="164" fontId="12" fillId="10" borderId="5" xfId="1" applyFont="1" applyFill="1" applyBorder="1" applyAlignment="1">
      <alignment shrinkToFit="1"/>
    </xf>
    <xf numFmtId="164" fontId="6" fillId="6" borderId="5" xfId="1" applyFont="1" applyFill="1" applyBorder="1" applyAlignment="1">
      <alignment horizontal="left" shrinkToFit="1"/>
    </xf>
    <xf numFmtId="164" fontId="3" fillId="3" borderId="5" xfId="1" applyFont="1" applyFill="1" applyBorder="1" applyAlignment="1">
      <alignment shrinkToFit="1"/>
    </xf>
    <xf numFmtId="164" fontId="6" fillId="10" borderId="0" xfId="1" applyFont="1" applyFill="1" applyBorder="1" applyAlignment="1">
      <alignment shrinkToFit="1"/>
    </xf>
    <xf numFmtId="164" fontId="6" fillId="4" borderId="5" xfId="1" applyFont="1" applyFill="1" applyBorder="1" applyAlignment="1">
      <alignment shrinkToFit="1"/>
    </xf>
    <xf numFmtId="164" fontId="3" fillId="3" borderId="10" xfId="1" applyFont="1" applyFill="1" applyBorder="1" applyAlignment="1">
      <alignment shrinkToFit="1"/>
    </xf>
    <xf numFmtId="164" fontId="13" fillId="10" borderId="5" xfId="1" applyFont="1" applyFill="1" applyBorder="1" applyAlignment="1">
      <alignment shrinkToFit="1"/>
    </xf>
    <xf numFmtId="164" fontId="5" fillId="3" borderId="5" xfId="1" applyFont="1" applyFill="1" applyBorder="1" applyAlignment="1">
      <alignment horizontal="center" shrinkToFit="1"/>
    </xf>
    <xf numFmtId="164" fontId="5" fillId="4" borderId="10" xfId="1" applyFont="1" applyFill="1" applyBorder="1" applyAlignment="1">
      <alignment shrinkToFit="1"/>
    </xf>
    <xf numFmtId="164" fontId="14" fillId="10" borderId="5" xfId="1" applyFont="1" applyFill="1" applyBorder="1" applyAlignment="1">
      <alignment shrinkToFit="1"/>
    </xf>
    <xf numFmtId="164" fontId="7" fillId="6" borderId="5" xfId="1" applyFont="1" applyFill="1" applyBorder="1" applyAlignment="1">
      <alignment shrinkToFit="1"/>
    </xf>
    <xf numFmtId="0" fontId="3" fillId="3" borderId="5" xfId="0" applyFont="1" applyFill="1" applyBorder="1" applyAlignment="1">
      <alignment shrinkToFit="1"/>
    </xf>
    <xf numFmtId="164" fontId="15" fillId="6" borderId="5" xfId="1" applyFont="1" applyFill="1" applyBorder="1" applyAlignment="1">
      <alignment shrinkToFit="1"/>
    </xf>
    <xf numFmtId="164" fontId="6" fillId="3" borderId="5" xfId="1" applyFont="1" applyFill="1" applyBorder="1" applyAlignment="1">
      <alignment horizontal="center" shrinkToFit="1"/>
    </xf>
    <xf numFmtId="164" fontId="3" fillId="10" borderId="5" xfId="1" applyFont="1" applyFill="1" applyBorder="1" applyAlignment="1">
      <alignment shrinkToFit="1"/>
    </xf>
    <xf numFmtId="164" fontId="16" fillId="10" borderId="5" xfId="1" applyFont="1" applyFill="1" applyBorder="1" applyAlignment="1">
      <alignment shrinkToFit="1"/>
    </xf>
    <xf numFmtId="0" fontId="5" fillId="5" borderId="5" xfId="0" applyFont="1" applyFill="1" applyBorder="1" applyAlignment="1">
      <alignment shrinkToFit="1"/>
    </xf>
    <xf numFmtId="0" fontId="5" fillId="5" borderId="5" xfId="0" applyFont="1" applyFill="1" applyBorder="1" applyAlignment="1">
      <alignment horizontal="center" shrinkToFit="1"/>
    </xf>
    <xf numFmtId="164" fontId="5" fillId="5" borderId="10" xfId="1" applyFont="1" applyFill="1" applyBorder="1" applyAlignment="1">
      <alignment shrinkToFit="1"/>
    </xf>
    <xf numFmtId="165" fontId="5" fillId="5" borderId="5" xfId="1" applyNumberFormat="1" applyFont="1" applyFill="1" applyBorder="1" applyAlignment="1">
      <alignment shrinkToFit="1"/>
    </xf>
    <xf numFmtId="165" fontId="6" fillId="5" borderId="5" xfId="1" applyNumberFormat="1" applyFont="1" applyFill="1" applyBorder="1" applyAlignment="1">
      <alignment shrinkToFit="1"/>
    </xf>
    <xf numFmtId="164" fontId="5" fillId="5" borderId="5" xfId="1" applyFont="1" applyFill="1" applyBorder="1" applyAlignment="1">
      <alignment shrinkToFit="1"/>
    </xf>
    <xf numFmtId="165" fontId="2" fillId="5" borderId="5" xfId="1" applyNumberFormat="1" applyFont="1" applyFill="1" applyBorder="1" applyAlignment="1">
      <alignment shrinkToFit="1"/>
    </xf>
    <xf numFmtId="164" fontId="5" fillId="5" borderId="5" xfId="0" applyNumberFormat="1" applyFont="1" applyFill="1" applyBorder="1" applyAlignment="1">
      <alignment shrinkToFit="1"/>
    </xf>
    <xf numFmtId="0" fontId="5" fillId="2" borderId="0" xfId="0" applyFont="1" applyFill="1" applyAlignment="1">
      <alignment shrinkToFit="1"/>
    </xf>
    <xf numFmtId="164" fontId="5" fillId="2" borderId="0" xfId="1" applyFont="1" applyFill="1" applyBorder="1" applyAlignment="1">
      <alignment horizontal="center" shrinkToFit="1"/>
    </xf>
    <xf numFmtId="164" fontId="15" fillId="2" borderId="0" xfId="1" applyFont="1" applyFill="1" applyBorder="1" applyAlignment="1">
      <alignment horizontal="center" shrinkToFit="1"/>
    </xf>
    <xf numFmtId="164" fontId="7" fillId="2" borderId="0" xfId="1" applyFont="1" applyFill="1" applyBorder="1" applyAlignment="1">
      <alignment horizontal="center" shrinkToFit="1"/>
    </xf>
    <xf numFmtId="164" fontId="6" fillId="2" borderId="0" xfId="1" applyFont="1" applyFill="1" applyBorder="1" applyAlignment="1">
      <alignment horizontal="center" shrinkToFit="1"/>
    </xf>
    <xf numFmtId="165" fontId="5" fillId="2" borderId="0" xfId="1" applyNumberFormat="1" applyFont="1" applyFill="1" applyBorder="1" applyAlignment="1">
      <alignment horizontal="center" shrinkToFit="1"/>
    </xf>
    <xf numFmtId="164" fontId="5" fillId="2" borderId="0" xfId="0" applyNumberFormat="1" applyFont="1" applyFill="1" applyAlignment="1">
      <alignment horizontal="center" shrinkToFi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shrinkToFit="1"/>
    </xf>
    <xf numFmtId="0" fontId="19" fillId="9" borderId="7" xfId="0" applyFont="1" applyFill="1" applyBorder="1" applyAlignment="1">
      <alignment horizontal="center" shrinkToFit="1"/>
    </xf>
    <xf numFmtId="164" fontId="2" fillId="9" borderId="13" xfId="1" applyFont="1" applyFill="1" applyBorder="1" applyAlignment="1">
      <alignment horizontal="center" shrinkToFit="1"/>
    </xf>
    <xf numFmtId="164" fontId="2" fillId="9" borderId="0" xfId="1" applyFont="1" applyFill="1" applyBorder="1" applyAlignment="1">
      <alignment horizontal="center" shrinkToFit="1"/>
    </xf>
    <xf numFmtId="9" fontId="5" fillId="9" borderId="5" xfId="1" applyNumberFormat="1" applyFont="1" applyFill="1" applyBorder="1" applyAlignment="1">
      <alignment horizontal="center" shrinkToFit="1"/>
    </xf>
    <xf numFmtId="9" fontId="3" fillId="9" borderId="5" xfId="1" applyNumberFormat="1" applyFont="1" applyFill="1" applyBorder="1" applyAlignment="1">
      <alignment horizontal="center" shrinkToFit="1"/>
    </xf>
    <xf numFmtId="9" fontId="6" fillId="9" borderId="5" xfId="1" applyNumberFormat="1" applyFont="1" applyFill="1" applyBorder="1" applyAlignment="1">
      <alignment horizontal="center" shrinkToFit="1"/>
    </xf>
    <xf numFmtId="9" fontId="5" fillId="9" borderId="6" xfId="1" applyNumberFormat="1" applyFont="1" applyFill="1" applyBorder="1" applyAlignment="1">
      <alignment horizontal="center" shrinkToFit="1"/>
    </xf>
    <xf numFmtId="164" fontId="2" fillId="9" borderId="14" xfId="1" applyFont="1" applyFill="1" applyBorder="1" applyAlignment="1">
      <alignment horizontal="center" shrinkToFit="1"/>
    </xf>
    <xf numFmtId="165" fontId="2" fillId="9" borderId="13" xfId="1" applyNumberFormat="1" applyFont="1" applyFill="1" applyBorder="1" applyAlignment="1">
      <alignment horizontal="center" shrinkToFit="1"/>
    </xf>
    <xf numFmtId="0" fontId="2" fillId="9" borderId="15" xfId="0" applyFont="1" applyFill="1" applyBorder="1" applyAlignment="1">
      <alignment horizontal="center" vertical="top" shrinkToFit="1"/>
    </xf>
    <xf numFmtId="0" fontId="2" fillId="9" borderId="11" xfId="0" applyFont="1" applyFill="1" applyBorder="1" applyAlignment="1">
      <alignment horizontal="center" shrinkToFit="1"/>
    </xf>
    <xf numFmtId="164" fontId="2" fillId="9" borderId="9" xfId="1" applyFont="1" applyFill="1" applyBorder="1" applyAlignment="1">
      <alignment horizontal="center" shrinkToFit="1"/>
    </xf>
    <xf numFmtId="164" fontId="2" fillId="9" borderId="2" xfId="1" applyFont="1" applyFill="1" applyBorder="1" applyAlignment="1">
      <alignment horizontal="center" shrinkToFit="1"/>
    </xf>
    <xf numFmtId="164" fontId="2" fillId="9" borderId="6" xfId="1" applyFont="1" applyFill="1" applyBorder="1" applyAlignment="1">
      <alignment horizontal="center" shrinkToFit="1"/>
    </xf>
    <xf numFmtId="164" fontId="2" fillId="9" borderId="5" xfId="1" applyFont="1" applyFill="1" applyBorder="1" applyAlignment="1">
      <alignment horizontal="center" shrinkToFit="1"/>
    </xf>
    <xf numFmtId="164" fontId="17" fillId="9" borderId="5" xfId="1" applyFont="1" applyFill="1" applyBorder="1" applyAlignment="1">
      <alignment horizontal="center" shrinkToFit="1"/>
    </xf>
    <xf numFmtId="164" fontId="2" fillId="9" borderId="10" xfId="1" applyFont="1" applyFill="1" applyBorder="1" applyAlignment="1">
      <alignment horizontal="center" shrinkToFit="1"/>
    </xf>
    <xf numFmtId="164" fontId="2" fillId="9" borderId="11" xfId="1" applyFont="1" applyFill="1" applyBorder="1" applyAlignment="1">
      <alignment horizontal="center" shrinkToFit="1"/>
    </xf>
    <xf numFmtId="165" fontId="2" fillId="9" borderId="9" xfId="1" applyNumberFormat="1" applyFont="1" applyFill="1" applyBorder="1" applyAlignment="1">
      <alignment horizontal="center" shrinkToFit="1"/>
    </xf>
    <xf numFmtId="0" fontId="2" fillId="9" borderId="2" xfId="0" applyFont="1" applyFill="1" applyBorder="1" applyAlignment="1">
      <alignment horizontal="center" vertical="top" shrinkToFit="1"/>
    </xf>
    <xf numFmtId="0" fontId="6" fillId="3" borderId="10" xfId="0" applyFont="1" applyFill="1" applyBorder="1" applyAlignment="1">
      <alignment shrinkToFit="1"/>
    </xf>
    <xf numFmtId="164" fontId="5" fillId="3" borderId="9" xfId="1" applyFont="1" applyFill="1" applyBorder="1" applyAlignment="1">
      <alignment horizontal="center" shrinkToFit="1"/>
    </xf>
    <xf numFmtId="164" fontId="5" fillId="6" borderId="9" xfId="1" applyFont="1" applyFill="1" applyBorder="1" applyAlignment="1">
      <alignment horizontal="center" shrinkToFit="1"/>
    </xf>
    <xf numFmtId="164" fontId="6" fillId="6" borderId="9" xfId="1" applyFont="1" applyFill="1" applyBorder="1" applyAlignment="1">
      <alignment horizontal="center" shrinkToFit="1"/>
    </xf>
    <xf numFmtId="164" fontId="7" fillId="10" borderId="9" xfId="1" applyFont="1" applyFill="1" applyBorder="1" applyAlignment="1">
      <alignment horizontal="center" shrinkToFit="1"/>
    </xf>
    <xf numFmtId="164" fontId="6" fillId="10" borderId="9" xfId="1" applyFont="1" applyFill="1" applyBorder="1" applyAlignment="1">
      <alignment horizontal="center" shrinkToFit="1"/>
    </xf>
    <xf numFmtId="164" fontId="3" fillId="6" borderId="9" xfId="1" applyFont="1" applyFill="1" applyBorder="1" applyAlignment="1">
      <alignment horizontal="center" shrinkToFit="1"/>
    </xf>
    <xf numFmtId="164" fontId="9" fillId="6" borderId="9" xfId="1" applyFont="1" applyFill="1" applyBorder="1" applyAlignment="1">
      <alignment horizontal="center" shrinkToFit="1"/>
    </xf>
    <xf numFmtId="164" fontId="5" fillId="8" borderId="9" xfId="1" applyFont="1" applyFill="1" applyBorder="1" applyAlignment="1">
      <alignment horizontal="center" shrinkToFit="1"/>
    </xf>
    <xf numFmtId="165" fontId="5" fillId="8" borderId="9" xfId="1" applyNumberFormat="1" applyFont="1" applyFill="1" applyBorder="1" applyAlignment="1">
      <alignment horizontal="center" shrinkToFit="1"/>
    </xf>
    <xf numFmtId="164" fontId="5" fillId="8" borderId="9" xfId="0" applyNumberFormat="1" applyFont="1" applyFill="1" applyBorder="1" applyAlignment="1">
      <alignment horizontal="center" shrinkToFit="1"/>
    </xf>
    <xf numFmtId="0" fontId="6" fillId="3" borderId="10" xfId="0" applyFont="1" applyFill="1" applyBorder="1" applyAlignment="1">
      <alignment horizontal="center" shrinkToFit="1"/>
    </xf>
    <xf numFmtId="164" fontId="7" fillId="6" borderId="9" xfId="1" applyFont="1" applyFill="1" applyBorder="1" applyAlignment="1">
      <alignment horizontal="center" shrinkToFit="1"/>
    </xf>
    <xf numFmtId="0" fontId="6" fillId="2" borderId="4" xfId="0" applyFont="1" applyFill="1" applyBorder="1" applyAlignment="1">
      <alignment horizontal="center" shrinkToFit="1"/>
    </xf>
    <xf numFmtId="164" fontId="5" fillId="2" borderId="4" xfId="1" applyFont="1" applyFill="1" applyBorder="1" applyAlignment="1">
      <alignment horizontal="center" shrinkToFit="1"/>
    </xf>
    <xf numFmtId="164" fontId="6" fillId="2" borderId="4" xfId="1" applyFont="1" applyFill="1" applyBorder="1" applyAlignment="1">
      <alignment horizontal="center" shrinkToFit="1"/>
    </xf>
    <xf numFmtId="164" fontId="7" fillId="2" borderId="4" xfId="1" applyFont="1" applyFill="1" applyBorder="1" applyAlignment="1">
      <alignment horizontal="center" shrinkToFit="1"/>
    </xf>
    <xf numFmtId="164" fontId="3" fillId="2" borderId="4" xfId="1" applyFont="1" applyFill="1" applyBorder="1" applyAlignment="1">
      <alignment horizontal="center" shrinkToFit="1"/>
    </xf>
    <xf numFmtId="164" fontId="9" fillId="2" borderId="4" xfId="1" applyFont="1" applyFill="1" applyBorder="1" applyAlignment="1">
      <alignment horizontal="center" shrinkToFit="1"/>
    </xf>
    <xf numFmtId="165" fontId="5" fillId="2" borderId="4" xfId="1" applyNumberFormat="1" applyFont="1" applyFill="1" applyBorder="1" applyAlignment="1">
      <alignment horizontal="center" shrinkToFit="1"/>
    </xf>
    <xf numFmtId="164" fontId="2" fillId="9" borderId="7" xfId="1" applyFont="1" applyFill="1" applyBorder="1" applyAlignment="1">
      <alignment horizontal="center" shrinkToFit="1"/>
    </xf>
    <xf numFmtId="165" fontId="2" fillId="9" borderId="3" xfId="1" applyNumberFormat="1" applyFont="1" applyFill="1" applyBorder="1" applyAlignment="1">
      <alignment horizontal="center" shrinkToFit="1"/>
    </xf>
    <xf numFmtId="0" fontId="2" fillId="9" borderId="8" xfId="0" applyFont="1" applyFill="1" applyBorder="1" applyAlignment="1">
      <alignment horizontal="center" vertical="top" shrinkToFit="1"/>
    </xf>
    <xf numFmtId="0" fontId="3" fillId="3" borderId="10" xfId="0" applyFont="1" applyFill="1" applyBorder="1"/>
    <xf numFmtId="0" fontId="3" fillId="3" borderId="5" xfId="0" applyFont="1" applyFill="1" applyBorder="1" applyAlignment="1">
      <alignment horizontal="center"/>
    </xf>
    <xf numFmtId="164" fontId="3" fillId="6" borderId="5" xfId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164" fontId="3" fillId="10" borderId="5" xfId="1" applyFont="1" applyFill="1" applyBorder="1" applyAlignment="1">
      <alignment horizontal="center"/>
    </xf>
    <xf numFmtId="164" fontId="3" fillId="8" borderId="5" xfId="1" applyFont="1" applyFill="1" applyBorder="1" applyAlignment="1">
      <alignment horizontal="center"/>
    </xf>
    <xf numFmtId="164" fontId="3" fillId="8" borderId="5" xfId="0" applyNumberFormat="1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 vertical="top" shrinkToFit="1"/>
    </xf>
    <xf numFmtId="0" fontId="5" fillId="9" borderId="2" xfId="0" applyFont="1" applyFill="1" applyBorder="1" applyAlignment="1">
      <alignment horizontal="center" vertical="top" shrinkToFit="1"/>
    </xf>
    <xf numFmtId="0" fontId="3" fillId="3" borderId="7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1" xfId="0" applyFont="1" applyFill="1" applyBorder="1" applyAlignment="1">
      <alignment horizontal="center"/>
    </xf>
    <xf numFmtId="0" fontId="17" fillId="0" borderId="0" xfId="0" applyFont="1"/>
    <xf numFmtId="0" fontId="3" fillId="0" borderId="0" xfId="0" applyFont="1"/>
    <xf numFmtId="0" fontId="3" fillId="2" borderId="0" xfId="0" applyFont="1" applyFill="1"/>
    <xf numFmtId="164" fontId="3" fillId="2" borderId="0" xfId="1" applyFont="1" applyFill="1" applyBorder="1"/>
    <xf numFmtId="0" fontId="20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0" fillId="2" borderId="0" xfId="0" applyFont="1" applyFill="1"/>
    <xf numFmtId="0" fontId="3" fillId="6" borderId="0" xfId="0" applyFont="1" applyFill="1"/>
    <xf numFmtId="0" fontId="3" fillId="6" borderId="0" xfId="0" applyFont="1" applyFill="1" applyAlignment="1">
      <alignment horizontal="center"/>
    </xf>
    <xf numFmtId="0" fontId="3" fillId="4" borderId="0" xfId="0" applyFont="1" applyFill="1"/>
    <xf numFmtId="164" fontId="21" fillId="3" borderId="10" xfId="1" applyFont="1" applyFill="1" applyBorder="1" applyAlignment="1">
      <alignment shrinkToFit="1"/>
    </xf>
    <xf numFmtId="1" fontId="22" fillId="4" borderId="0" xfId="0" applyNumberFormat="1" applyFont="1" applyFill="1" applyAlignment="1">
      <alignment horizontal="left"/>
    </xf>
    <xf numFmtId="0" fontId="22" fillId="4" borderId="0" xfId="0" applyFont="1" applyFill="1" applyAlignment="1">
      <alignment horizontal="left"/>
    </xf>
    <xf numFmtId="0" fontId="23" fillId="0" borderId="0" xfId="0" applyFont="1"/>
    <xf numFmtId="0" fontId="24" fillId="0" borderId="0" xfId="0" applyFont="1"/>
    <xf numFmtId="0" fontId="24" fillId="2" borderId="0" xfId="0" applyFont="1" applyFill="1"/>
    <xf numFmtId="0" fontId="24" fillId="2" borderId="4" xfId="0" applyFont="1" applyFill="1" applyBorder="1" applyAlignment="1">
      <alignment horizontal="center"/>
    </xf>
    <xf numFmtId="0" fontId="24" fillId="2" borderId="4" xfId="0" applyFont="1" applyFill="1" applyBorder="1"/>
    <xf numFmtId="164" fontId="24" fillId="2" borderId="4" xfId="1" applyFont="1" applyFill="1" applyBorder="1"/>
    <xf numFmtId="0" fontId="25" fillId="2" borderId="0" xfId="0" applyFont="1" applyFill="1" applyAlignment="1">
      <alignment horizontal="left"/>
    </xf>
    <xf numFmtId="1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/>
    </xf>
    <xf numFmtId="0" fontId="25" fillId="2" borderId="0" xfId="0" applyFont="1" applyFill="1"/>
    <xf numFmtId="0" fontId="23" fillId="2" borderId="0" xfId="0" applyFont="1" applyFill="1"/>
    <xf numFmtId="0" fontId="23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164" fontId="24" fillId="2" borderId="0" xfId="1" applyFont="1" applyFill="1" applyBorder="1"/>
    <xf numFmtId="4" fontId="24" fillId="2" borderId="0" xfId="0" applyNumberFormat="1" applyFont="1" applyFill="1" applyAlignment="1">
      <alignment horizontal="right"/>
    </xf>
    <xf numFmtId="4" fontId="24" fillId="2" borderId="0" xfId="0" applyNumberFormat="1" applyFont="1" applyFill="1"/>
    <xf numFmtId="164" fontId="24" fillId="2" borderId="0" xfId="1" applyFont="1" applyFill="1" applyBorder="1" applyAlignment="1">
      <alignment horizontal="center"/>
    </xf>
    <xf numFmtId="0" fontId="24" fillId="2" borderId="0" xfId="0" applyFont="1" applyFill="1" applyAlignment="1">
      <alignment vertical="center"/>
    </xf>
    <xf numFmtId="164" fontId="24" fillId="2" borderId="0" xfId="1" applyFont="1" applyFill="1" applyBorder="1" applyAlignment="1">
      <alignment vertical="center"/>
    </xf>
    <xf numFmtId="0" fontId="27" fillId="0" borderId="0" xfId="0" applyFont="1"/>
    <xf numFmtId="0" fontId="28" fillId="0" borderId="0" xfId="0" applyFont="1" applyAlignment="1">
      <alignment horizontal="right"/>
    </xf>
    <xf numFmtId="0" fontId="29" fillId="7" borderId="3" xfId="0" applyFont="1" applyFill="1" applyBorder="1" applyAlignment="1">
      <alignment horizontal="center"/>
    </xf>
    <xf numFmtId="0" fontId="29" fillId="7" borderId="13" xfId="0" applyFont="1" applyFill="1" applyBorder="1" applyAlignment="1">
      <alignment horizontal="center"/>
    </xf>
    <xf numFmtId="164" fontId="29" fillId="7" borderId="13" xfId="1" applyFont="1" applyFill="1" applyBorder="1"/>
    <xf numFmtId="0" fontId="2" fillId="2" borderId="0" xfId="0" applyFont="1" applyFill="1" applyAlignment="1">
      <alignment horizontal="center" shrinkToFit="1"/>
    </xf>
    <xf numFmtId="0" fontId="4" fillId="7" borderId="10" xfId="0" applyFont="1" applyFill="1" applyBorder="1" applyAlignment="1">
      <alignment horizontal="center" shrinkToFit="1"/>
    </xf>
    <xf numFmtId="0" fontId="4" fillId="7" borderId="12" xfId="0" applyFont="1" applyFill="1" applyBorder="1" applyAlignment="1">
      <alignment horizontal="center" shrinkToFit="1"/>
    </xf>
    <xf numFmtId="0" fontId="4" fillId="7" borderId="6" xfId="0" applyFont="1" applyFill="1" applyBorder="1" applyAlignment="1">
      <alignment horizontal="center" shrinkToFit="1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9" borderId="7" xfId="0" applyFont="1" applyFill="1" applyBorder="1" applyAlignment="1">
      <alignment horizontal="center" shrinkToFit="1"/>
    </xf>
    <xf numFmtId="0" fontId="6" fillId="9" borderId="8" xfId="0" applyFont="1" applyFill="1" applyBorder="1" applyAlignment="1">
      <alignment horizontal="center" shrinkToFit="1"/>
    </xf>
    <xf numFmtId="0" fontId="5" fillId="9" borderId="11" xfId="0" applyFont="1" applyFill="1" applyBorder="1" applyAlignment="1">
      <alignment horizontal="center" shrinkToFit="1"/>
    </xf>
    <xf numFmtId="0" fontId="5" fillId="9" borderId="2" xfId="0" applyFont="1" applyFill="1" applyBorder="1" applyAlignment="1">
      <alignment horizontal="center" shrinkToFit="1"/>
    </xf>
    <xf numFmtId="0" fontId="18" fillId="7" borderId="7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7" borderId="8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5" xfId="0" applyFont="1" applyFill="1" applyBorder="1" applyAlignment="1">
      <alignment horizontal="center"/>
    </xf>
    <xf numFmtId="4" fontId="3" fillId="8" borderId="7" xfId="0" applyNumberFormat="1" applyFont="1" applyFill="1" applyBorder="1" applyAlignment="1">
      <alignment horizontal="center" vertical="center"/>
    </xf>
    <xf numFmtId="4" fontId="3" fillId="8" borderId="4" xfId="0" applyNumberFormat="1" applyFont="1" applyFill="1" applyBorder="1" applyAlignment="1">
      <alignment horizontal="center" vertical="center"/>
    </xf>
    <xf numFmtId="4" fontId="3" fillId="8" borderId="8" xfId="0" applyNumberFormat="1" applyFont="1" applyFill="1" applyBorder="1" applyAlignment="1">
      <alignment horizontal="center" vertical="center"/>
    </xf>
    <xf numFmtId="4" fontId="3" fillId="8" borderId="14" xfId="0" applyNumberFormat="1" applyFont="1" applyFill="1" applyBorder="1" applyAlignment="1">
      <alignment horizontal="center" vertical="center"/>
    </xf>
    <xf numFmtId="4" fontId="3" fillId="8" borderId="0" xfId="0" applyNumberFormat="1" applyFont="1" applyFill="1" applyAlignment="1">
      <alignment horizontal="center" vertical="center"/>
    </xf>
    <xf numFmtId="4" fontId="3" fillId="8" borderId="15" xfId="0" applyNumberFormat="1" applyFont="1" applyFill="1" applyBorder="1" applyAlignment="1">
      <alignment horizontal="center" vertical="center"/>
    </xf>
    <xf numFmtId="4" fontId="3" fillId="8" borderId="11" xfId="0" applyNumberFormat="1" applyFont="1" applyFill="1" applyBorder="1" applyAlignment="1">
      <alignment horizontal="center" vertical="center"/>
    </xf>
    <xf numFmtId="4" fontId="3" fillId="8" borderId="1" xfId="0" applyNumberFormat="1" applyFont="1" applyFill="1" applyBorder="1" applyAlignment="1">
      <alignment horizontal="center" vertical="center"/>
    </xf>
    <xf numFmtId="4" fontId="3" fillId="8" borderId="2" xfId="0" applyNumberFormat="1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/>
    </xf>
    <xf numFmtId="0" fontId="18" fillId="7" borderId="0" xfId="0" applyFont="1" applyFill="1" applyAlignment="1">
      <alignment horizontal="center"/>
    </xf>
    <xf numFmtId="0" fontId="18" fillId="7" borderId="1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64" fontId="4" fillId="7" borderId="14" xfId="1" applyFont="1" applyFill="1" applyBorder="1" applyAlignment="1">
      <alignment horizontal="center"/>
    </xf>
    <xf numFmtId="164" fontId="4" fillId="7" borderId="0" xfId="1" applyFont="1" applyFill="1" applyBorder="1" applyAlignment="1">
      <alignment horizontal="center"/>
    </xf>
    <xf numFmtId="164" fontId="4" fillId="7" borderId="15" xfId="1" applyFont="1" applyFill="1" applyBorder="1" applyAlignment="1">
      <alignment horizontal="center"/>
    </xf>
    <xf numFmtId="2" fontId="3" fillId="8" borderId="7" xfId="1" applyNumberFormat="1" applyFont="1" applyFill="1" applyBorder="1" applyAlignment="1">
      <alignment horizontal="center" vertical="center"/>
    </xf>
    <xf numFmtId="2" fontId="3" fillId="8" borderId="4" xfId="1" applyNumberFormat="1" applyFont="1" applyFill="1" applyBorder="1" applyAlignment="1">
      <alignment horizontal="center" vertical="center"/>
    </xf>
    <xf numFmtId="2" fontId="3" fillId="8" borderId="8" xfId="1" applyNumberFormat="1" applyFont="1" applyFill="1" applyBorder="1" applyAlignment="1">
      <alignment horizontal="center" vertical="center"/>
    </xf>
    <xf numFmtId="2" fontId="3" fillId="8" borderId="14" xfId="1" applyNumberFormat="1" applyFont="1" applyFill="1" applyBorder="1" applyAlignment="1">
      <alignment horizontal="center" vertical="center"/>
    </xf>
    <xf numFmtId="2" fontId="3" fillId="8" borderId="0" xfId="1" applyNumberFormat="1" applyFont="1" applyFill="1" applyBorder="1" applyAlignment="1">
      <alignment horizontal="center" vertical="center"/>
    </xf>
    <xf numFmtId="2" fontId="3" fillId="8" borderId="15" xfId="1" applyNumberFormat="1" applyFont="1" applyFill="1" applyBorder="1" applyAlignment="1">
      <alignment horizontal="center" vertical="center"/>
    </xf>
    <xf numFmtId="2" fontId="3" fillId="8" borderId="11" xfId="1" applyNumberFormat="1" applyFont="1" applyFill="1" applyBorder="1" applyAlignment="1">
      <alignment horizontal="center" vertical="center"/>
    </xf>
    <xf numFmtId="2" fontId="3" fillId="8" borderId="1" xfId="1" applyNumberFormat="1" applyFont="1" applyFill="1" applyBorder="1" applyAlignment="1">
      <alignment horizontal="center" vertical="center"/>
    </xf>
    <xf numFmtId="2" fontId="3" fillId="8" borderId="2" xfId="1" applyNumberFormat="1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/>
    </xf>
    <xf numFmtId="0" fontId="18" fillId="7" borderId="12" xfId="0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 shrinkToFit="1"/>
    </xf>
    <xf numFmtId="0" fontId="18" fillId="7" borderId="12" xfId="0" applyFont="1" applyFill="1" applyBorder="1" applyAlignment="1">
      <alignment horizontal="center" shrinkToFit="1"/>
    </xf>
    <xf numFmtId="0" fontId="18" fillId="7" borderId="6" xfId="0" applyFont="1" applyFill="1" applyBorder="1" applyAlignment="1">
      <alignment horizontal="center" shrinkToFit="1"/>
    </xf>
    <xf numFmtId="0" fontId="19" fillId="9" borderId="7" xfId="0" applyFont="1" applyFill="1" applyBorder="1" applyAlignment="1">
      <alignment horizontal="center" shrinkToFit="1"/>
    </xf>
    <xf numFmtId="0" fontId="19" fillId="9" borderId="8" xfId="0" applyFont="1" applyFill="1" applyBorder="1" applyAlignment="1">
      <alignment horizontal="center" shrinkToFit="1"/>
    </xf>
    <xf numFmtId="0" fontId="2" fillId="9" borderId="11" xfId="0" applyFont="1" applyFill="1" applyBorder="1" applyAlignment="1">
      <alignment horizontal="center" shrinkToFit="1"/>
    </xf>
    <xf numFmtId="0" fontId="2" fillId="9" borderId="2" xfId="0" applyFont="1" applyFill="1" applyBorder="1" applyAlignment="1">
      <alignment horizontal="center" shrinkToFit="1"/>
    </xf>
    <xf numFmtId="0" fontId="3" fillId="2" borderId="0" xfId="0" applyFont="1" applyFill="1" applyAlignment="1">
      <alignment horizontal="right"/>
    </xf>
    <xf numFmtId="0" fontId="23" fillId="2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4" fontId="22" fillId="8" borderId="3" xfId="0" applyNumberFormat="1" applyFont="1" applyFill="1" applyBorder="1" applyAlignment="1">
      <alignment horizontal="center" vertical="center"/>
    </xf>
    <xf numFmtId="4" fontId="22" fillId="8" borderId="13" xfId="0" applyNumberFormat="1" applyFont="1" applyFill="1" applyBorder="1" applyAlignment="1">
      <alignment horizontal="center" vertical="center"/>
    </xf>
    <xf numFmtId="4" fontId="22" fillId="8" borderId="9" xfId="0" applyNumberFormat="1" applyFont="1" applyFill="1" applyBorder="1" applyAlignment="1">
      <alignment horizontal="center" vertical="center"/>
    </xf>
    <xf numFmtId="2" fontId="22" fillId="8" borderId="3" xfId="1" applyNumberFormat="1" applyFont="1" applyFill="1" applyBorder="1" applyAlignment="1">
      <alignment horizontal="center" vertical="center"/>
    </xf>
    <xf numFmtId="2" fontId="22" fillId="8" borderId="13" xfId="1" applyNumberFormat="1" applyFont="1" applyFill="1" applyBorder="1" applyAlignment="1">
      <alignment horizontal="center" vertical="center"/>
    </xf>
    <xf numFmtId="2" fontId="22" fillId="8" borderId="9" xfId="1" applyNumberFormat="1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740000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4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293078</xdr:colOff>
      <xdr:row>27</xdr:row>
      <xdr:rowOff>51288</xdr:rowOff>
    </xdr:from>
    <xdr:to>
      <xdr:col>14</xdr:col>
      <xdr:colOff>82063</xdr:colOff>
      <xdr:row>28</xdr:row>
      <xdr:rowOff>234363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315E9B6-AF48-429E-904E-488932A8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597" y="7187711"/>
          <a:ext cx="1466850" cy="48641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293078</xdr:colOff>
      <xdr:row>64</xdr:row>
      <xdr:rowOff>51288</xdr:rowOff>
    </xdr:from>
    <xdr:ext cx="1458661" cy="488996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F8B129BA-334C-41A8-961F-F3DDEAACA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4960" y="7200641"/>
          <a:ext cx="1458661" cy="48899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100853</xdr:colOff>
      <xdr:row>83</xdr:row>
      <xdr:rowOff>56030</xdr:rowOff>
    </xdr:from>
    <xdr:ext cx="1458661" cy="488996"/>
    <xdr:pic>
      <xdr:nvPicPr>
        <xdr:cNvPr id="5" name="รูปภาพ 4">
          <a:extLst>
            <a:ext uri="{FF2B5EF4-FFF2-40B4-BE49-F238E27FC236}">
              <a16:creationId xmlns:a16="http://schemas.microsoft.com/office/drawing/2014/main" id="{30AA5758-F8FF-4904-93F9-A7CDF4BCB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10029" y="21638559"/>
          <a:ext cx="1458661" cy="4889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23</xdr:row>
      <xdr:rowOff>57150</xdr:rowOff>
    </xdr:from>
    <xdr:to>
      <xdr:col>1</xdr:col>
      <xdr:colOff>1178298</xdr:colOff>
      <xdr:row>28</xdr:row>
      <xdr:rowOff>171195</xdr:rowOff>
    </xdr:to>
    <xdr:grpSp>
      <xdr:nvGrpSpPr>
        <xdr:cNvPr id="3" name="กลุ่ม 2">
          <a:extLst>
            <a:ext uri="{FF2B5EF4-FFF2-40B4-BE49-F238E27FC236}">
              <a16:creationId xmlns:a16="http://schemas.microsoft.com/office/drawing/2014/main" id="{A5550C95-BBB0-4AE5-B9F7-EEBEBDB2D931}"/>
            </a:ext>
          </a:extLst>
        </xdr:cNvPr>
        <xdr:cNvGrpSpPr/>
      </xdr:nvGrpSpPr>
      <xdr:grpSpPr>
        <a:xfrm>
          <a:off x="304800" y="6305550"/>
          <a:ext cx="2968998" cy="1399920"/>
          <a:chOff x="1387927" y="4667251"/>
          <a:chExt cx="2954109" cy="1716725"/>
        </a:xfrm>
      </xdr:grpSpPr>
      <xdr:sp macro="" textlink="">
        <xdr:nvSpPr>
          <xdr:cNvPr id="4" name="กล่องข้อความ 3">
            <a:extLst>
              <a:ext uri="{FF2B5EF4-FFF2-40B4-BE49-F238E27FC236}">
                <a16:creationId xmlns:a16="http://schemas.microsoft.com/office/drawing/2014/main" id="{25ADC675-9F17-23D4-B6EA-A06BB5D5D12F}"/>
              </a:ext>
            </a:extLst>
          </xdr:cNvPr>
          <xdr:cNvSpPr txBox="1"/>
        </xdr:nvSpPr>
        <xdr:spPr>
          <a:xfrm>
            <a:off x="1387927" y="4667251"/>
            <a:ext cx="2954109" cy="17167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      ตรวจแล้วถูกต้อง</a:t>
            </a:r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pPr algn="ctr"/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พ.ต.ท.หญิง</a:t>
            </a:r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en-US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</a:t>
            </a:r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( กชวิภา เสียงเพราะ)</a:t>
            </a:r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en-US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</a:t>
            </a:r>
            <a:r>
              <a:rPr lang="th-TH" sz="1600" baseline="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</a:t>
            </a:r>
            <a:r>
              <a:rPr lang="en-US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</a:t>
            </a:r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สว.อก.สภ.เปลี่ยน</a:t>
            </a:r>
            <a:endParaRPr lang="th-TH"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5" name="รูปภาพ 4">
            <a:extLst>
              <a:ext uri="{FF2B5EF4-FFF2-40B4-BE49-F238E27FC236}">
                <a16:creationId xmlns:a16="http://schemas.microsoft.com/office/drawing/2014/main" id="{025663CF-6DE7-4C01-631B-E7189ED7D0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aturation sat="329000"/>
                    </a14:imgEffect>
                    <a14:imgEffect>
                      <a14:brightnessContrast bright="2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31571" y="4951022"/>
            <a:ext cx="773132" cy="434886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1</xdr:row>
      <xdr:rowOff>228600</xdr:rowOff>
    </xdr:from>
    <xdr:to>
      <xdr:col>3</xdr:col>
      <xdr:colOff>985595</xdr:colOff>
      <xdr:row>25</xdr:row>
      <xdr:rowOff>146077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F85D5AB-BE37-431E-B474-C49BED585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alphaModFix amt="11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63" t="22347" r="12463" b="29128"/>
        <a:stretch/>
      </xdr:blipFill>
      <xdr:spPr>
        <a:xfrm>
          <a:off x="0" y="581025"/>
          <a:ext cx="7205420" cy="6327802"/>
        </a:xfrm>
        <a:prstGeom prst="rect">
          <a:avLst/>
        </a:prstGeom>
      </xdr:spPr>
    </xdr:pic>
    <xdr:clientData/>
  </xdr:twoCellAnchor>
  <xdr:twoCellAnchor>
    <xdr:from>
      <xdr:col>2</xdr:col>
      <xdr:colOff>1247775</xdr:colOff>
      <xdr:row>23</xdr:row>
      <xdr:rowOff>66675</xdr:rowOff>
    </xdr:from>
    <xdr:to>
      <xdr:col>3</xdr:col>
      <xdr:colOff>1849209</xdr:colOff>
      <xdr:row>28</xdr:row>
      <xdr:rowOff>203948</xdr:rowOff>
    </xdr:to>
    <xdr:grpSp>
      <xdr:nvGrpSpPr>
        <xdr:cNvPr id="6" name="กลุ่ม 5">
          <a:extLst>
            <a:ext uri="{FF2B5EF4-FFF2-40B4-BE49-F238E27FC236}">
              <a16:creationId xmlns:a16="http://schemas.microsoft.com/office/drawing/2014/main" id="{DBB7BD90-6D3E-409C-8AD6-4DA64ACAAB6A}"/>
            </a:ext>
          </a:extLst>
        </xdr:cNvPr>
        <xdr:cNvGrpSpPr/>
      </xdr:nvGrpSpPr>
      <xdr:grpSpPr>
        <a:xfrm>
          <a:off x="5114925" y="6315075"/>
          <a:ext cx="2954109" cy="1423148"/>
          <a:chOff x="7427273" y="4655873"/>
          <a:chExt cx="2954109" cy="1423148"/>
        </a:xfrm>
      </xdr:grpSpPr>
      <xdr:sp macro="" textlink="">
        <xdr:nvSpPr>
          <xdr:cNvPr id="7" name="กล่องข้อความ 6">
            <a:extLst>
              <a:ext uri="{FF2B5EF4-FFF2-40B4-BE49-F238E27FC236}">
                <a16:creationId xmlns:a16="http://schemas.microsoft.com/office/drawing/2014/main" id="{9D891AED-9DBA-0C4C-6BF2-232B95D7638F}"/>
              </a:ext>
            </a:extLst>
          </xdr:cNvPr>
          <xdr:cNvSpPr txBox="1"/>
        </xdr:nvSpPr>
        <xdr:spPr>
          <a:xfrm>
            <a:off x="7427273" y="4655873"/>
            <a:ext cx="2954109" cy="14231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ตรวจแล้วถูกต้อง</a:t>
            </a:r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pPr algn="ctr"/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พ.ต.อ.</a:t>
            </a:r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en-US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</a:t>
            </a:r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( สุรศักดิ์ รอดไกร)</a:t>
            </a:r>
            <a:endPara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en-US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     </a:t>
            </a:r>
            <a:r>
              <a:rPr lang="th-TH" sz="1600" baseline="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</a:t>
            </a:r>
            <a:r>
              <a:rPr lang="en-US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</a:t>
            </a:r>
            <a:r>
              <a:rPr lang="th-TH" sz="160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ผกก.สภ.เปลี่ยน</a:t>
            </a:r>
            <a:endParaRPr lang="th-TH"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8" name="รูปภาพ 7">
            <a:extLst>
              <a:ext uri="{FF2B5EF4-FFF2-40B4-BE49-F238E27FC236}">
                <a16:creationId xmlns:a16="http://schemas.microsoft.com/office/drawing/2014/main" id="{418D2CA2-771B-19BF-006B-A9B1D90B52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150678" y="4904240"/>
            <a:ext cx="773132" cy="64864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"/>
  <sheetViews>
    <sheetView view="pageBreakPreview" topLeftCell="A60" zoomScale="85" zoomScaleNormal="100" zoomScaleSheetLayoutView="85" workbookViewId="0">
      <selection activeCell="Y84" sqref="Y84"/>
    </sheetView>
  </sheetViews>
  <sheetFormatPr defaultColWidth="9" defaultRowHeight="24"/>
  <cols>
    <col min="1" max="1" width="16.42578125" style="1" customWidth="1"/>
    <col min="2" max="2" width="29.5703125" style="1" customWidth="1"/>
    <col min="3" max="3" width="12.42578125" style="1" customWidth="1"/>
    <col min="4" max="5" width="10.140625" style="1" customWidth="1"/>
    <col min="6" max="6" width="7.140625" style="1" customWidth="1"/>
    <col min="7" max="7" width="11.85546875" style="1" customWidth="1"/>
    <col min="8" max="8" width="7.7109375" style="1" customWidth="1"/>
    <col min="9" max="11" width="7.42578125" style="1" customWidth="1"/>
    <col min="12" max="12" width="7.140625" style="1" customWidth="1"/>
    <col min="13" max="13" width="7.7109375" style="1" customWidth="1"/>
    <col min="14" max="16" width="7.140625" style="1" customWidth="1"/>
    <col min="17" max="17" width="6.42578125" style="1" customWidth="1"/>
    <col min="18" max="18" width="12" style="1" customWidth="1"/>
    <col min="19" max="19" width="12.42578125" style="1" customWidth="1"/>
    <col min="20" max="20" width="10" style="1" customWidth="1"/>
    <col min="21" max="16384" width="9" style="1"/>
  </cols>
  <sheetData>
    <row r="1" spans="1:20">
      <c r="A1" s="177" t="s">
        <v>62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</row>
    <row r="2" spans="1:20" ht="23.25" customHeight="1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1:20" ht="24" customHeight="1">
      <c r="A3" s="178" t="s">
        <v>63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80"/>
    </row>
    <row r="4" spans="1:20" ht="23.25" customHeight="1">
      <c r="A4" s="2" t="s">
        <v>1</v>
      </c>
      <c r="B4" s="2" t="s">
        <v>2</v>
      </c>
      <c r="C4" s="3" t="s">
        <v>3</v>
      </c>
      <c r="D4" s="3" t="s">
        <v>3</v>
      </c>
      <c r="E4" s="4" t="s">
        <v>4</v>
      </c>
      <c r="F4" s="5">
        <v>0.13</v>
      </c>
      <c r="G4" s="5">
        <v>0.25</v>
      </c>
      <c r="H4" s="5">
        <v>0.38</v>
      </c>
      <c r="I4" s="5">
        <v>0.5</v>
      </c>
      <c r="J4" s="5">
        <v>0.63</v>
      </c>
      <c r="K4" s="5">
        <v>0.75</v>
      </c>
      <c r="L4" s="6">
        <v>0.88</v>
      </c>
      <c r="M4" s="6">
        <v>0.69</v>
      </c>
      <c r="N4" s="6">
        <v>0.76</v>
      </c>
      <c r="O4" s="5">
        <v>0.83</v>
      </c>
      <c r="P4" s="7">
        <v>0.9</v>
      </c>
      <c r="Q4" s="8">
        <v>1</v>
      </c>
      <c r="R4" s="9" t="s">
        <v>5</v>
      </c>
      <c r="S4" s="10" t="s">
        <v>6</v>
      </c>
      <c r="T4" s="11" t="s">
        <v>7</v>
      </c>
    </row>
    <row r="5" spans="1:20" ht="23.25" customHeight="1">
      <c r="A5" s="12"/>
      <c r="B5" s="13" t="s">
        <v>8</v>
      </c>
      <c r="C5" s="14" t="s">
        <v>64</v>
      </c>
      <c r="D5" s="14" t="s">
        <v>65</v>
      </c>
      <c r="E5" s="15" t="s">
        <v>66</v>
      </c>
      <c r="F5" s="16" t="s">
        <v>9</v>
      </c>
      <c r="G5" s="17" t="s">
        <v>10</v>
      </c>
      <c r="H5" s="17" t="s">
        <v>11</v>
      </c>
      <c r="I5" s="17" t="s">
        <v>12</v>
      </c>
      <c r="J5" s="17" t="s">
        <v>13</v>
      </c>
      <c r="K5" s="17" t="s">
        <v>14</v>
      </c>
      <c r="L5" s="18" t="s">
        <v>15</v>
      </c>
      <c r="M5" s="18" t="s">
        <v>16</v>
      </c>
      <c r="N5" s="18" t="s">
        <v>17</v>
      </c>
      <c r="O5" s="17" t="s">
        <v>18</v>
      </c>
      <c r="P5" s="17" t="s">
        <v>19</v>
      </c>
      <c r="Q5" s="19" t="s">
        <v>20</v>
      </c>
      <c r="R5" s="20"/>
      <c r="S5" s="21"/>
      <c r="T5" s="22"/>
    </row>
    <row r="6" spans="1:20">
      <c r="A6" s="23" t="s">
        <v>21</v>
      </c>
      <c r="B6" s="24" t="s">
        <v>22</v>
      </c>
      <c r="C6" s="25">
        <v>182400</v>
      </c>
      <c r="D6" s="25"/>
      <c r="E6" s="26"/>
      <c r="F6" s="27"/>
      <c r="G6" s="28">
        <v>22160</v>
      </c>
      <c r="H6" s="28">
        <v>8080</v>
      </c>
      <c r="I6" s="29">
        <v>31144</v>
      </c>
      <c r="J6" s="29">
        <v>29560</v>
      </c>
      <c r="K6" s="29">
        <v>2080</v>
      </c>
      <c r="L6" s="30"/>
      <c r="M6" s="30"/>
      <c r="N6" s="30"/>
      <c r="O6" s="31"/>
      <c r="P6" s="31"/>
      <c r="Q6" s="32"/>
      <c r="R6" s="33">
        <f t="shared" ref="R6:R25" si="0">SUM(F6:Q6)</f>
        <v>93024</v>
      </c>
      <c r="S6" s="34">
        <f>C6-R6</f>
        <v>89376</v>
      </c>
      <c r="T6" s="35">
        <f>R6*100/C6</f>
        <v>51</v>
      </c>
    </row>
    <row r="7" spans="1:20">
      <c r="A7" s="23" t="s">
        <v>21</v>
      </c>
      <c r="B7" s="24" t="s">
        <v>23</v>
      </c>
      <c r="C7" s="36">
        <v>53500</v>
      </c>
      <c r="D7" s="36"/>
      <c r="E7" s="36"/>
      <c r="F7" s="27">
        <v>2000</v>
      </c>
      <c r="G7" s="27">
        <v>2950</v>
      </c>
      <c r="H7" s="27"/>
      <c r="I7" s="37"/>
      <c r="J7" s="37">
        <v>28000</v>
      </c>
      <c r="K7" s="37"/>
      <c r="L7" s="38"/>
      <c r="M7" s="30"/>
      <c r="N7" s="30"/>
      <c r="O7" s="31"/>
      <c r="P7" s="31"/>
      <c r="Q7" s="32"/>
      <c r="R7" s="33">
        <f t="shared" si="0"/>
        <v>32950</v>
      </c>
      <c r="S7" s="34">
        <f t="shared" ref="S7:S21" si="1">C7-R7</f>
        <v>20550</v>
      </c>
      <c r="T7" s="35">
        <f t="shared" ref="T7:T25" si="2">R7*100/C7</f>
        <v>61.588785046728972</v>
      </c>
    </row>
    <row r="8" spans="1:20">
      <c r="A8" s="23" t="s">
        <v>21</v>
      </c>
      <c r="B8" s="24" t="s">
        <v>24</v>
      </c>
      <c r="C8" s="25">
        <v>9400</v>
      </c>
      <c r="D8" s="25"/>
      <c r="E8" s="25"/>
      <c r="F8" s="27"/>
      <c r="G8" s="27"/>
      <c r="H8" s="39"/>
      <c r="I8" s="32"/>
      <c r="J8" s="31"/>
      <c r="K8" s="31"/>
      <c r="L8" s="30"/>
      <c r="M8" s="30"/>
      <c r="N8" s="40"/>
      <c r="O8" s="41"/>
      <c r="P8" s="42"/>
      <c r="Q8" s="43"/>
      <c r="R8" s="33">
        <f t="shared" si="0"/>
        <v>0</v>
      </c>
      <c r="S8" s="34">
        <f t="shared" si="1"/>
        <v>9400</v>
      </c>
      <c r="T8" s="35">
        <f t="shared" si="2"/>
        <v>0</v>
      </c>
    </row>
    <row r="9" spans="1:20">
      <c r="A9" s="23" t="s">
        <v>21</v>
      </c>
      <c r="B9" s="24" t="s">
        <v>67</v>
      </c>
      <c r="C9" s="25">
        <v>5000</v>
      </c>
      <c r="D9" s="25"/>
      <c r="E9" s="25"/>
      <c r="F9" s="27"/>
      <c r="G9" s="44"/>
      <c r="H9" s="27"/>
      <c r="I9" s="37"/>
      <c r="J9" s="37"/>
      <c r="K9" s="37">
        <v>7000</v>
      </c>
      <c r="L9" s="30"/>
      <c r="M9" s="40"/>
      <c r="N9" s="40"/>
      <c r="O9" s="45"/>
      <c r="P9" s="32"/>
      <c r="Q9" s="46"/>
      <c r="R9" s="33">
        <f t="shared" si="0"/>
        <v>7000</v>
      </c>
      <c r="S9" s="34">
        <f t="shared" si="1"/>
        <v>-2000</v>
      </c>
      <c r="T9" s="35">
        <f t="shared" si="2"/>
        <v>140</v>
      </c>
    </row>
    <row r="10" spans="1:20">
      <c r="A10" s="23" t="s">
        <v>21</v>
      </c>
      <c r="B10" s="24" t="s">
        <v>25</v>
      </c>
      <c r="C10" s="36">
        <v>3600</v>
      </c>
      <c r="D10" s="36"/>
      <c r="E10" s="36"/>
      <c r="F10" s="27"/>
      <c r="G10" s="27"/>
      <c r="H10" s="27">
        <v>12000</v>
      </c>
      <c r="I10" s="37"/>
      <c r="J10" s="37"/>
      <c r="K10" s="37"/>
      <c r="L10" s="40"/>
      <c r="M10" s="30"/>
      <c r="N10" s="30"/>
      <c r="O10" s="31"/>
      <c r="P10" s="31"/>
      <c r="Q10" s="31"/>
      <c r="R10" s="33">
        <f t="shared" si="0"/>
        <v>12000</v>
      </c>
      <c r="S10" s="34">
        <f t="shared" si="1"/>
        <v>-8400</v>
      </c>
      <c r="T10" s="35">
        <f t="shared" si="2"/>
        <v>333.33333333333331</v>
      </c>
    </row>
    <row r="11" spans="1:20">
      <c r="A11" s="23" t="s">
        <v>21</v>
      </c>
      <c r="B11" s="24" t="s">
        <v>26</v>
      </c>
      <c r="C11" s="25">
        <v>314200</v>
      </c>
      <c r="D11" s="36"/>
      <c r="E11" s="36"/>
      <c r="F11" s="27"/>
      <c r="G11" s="27">
        <v>49500</v>
      </c>
      <c r="H11" s="27">
        <v>54500</v>
      </c>
      <c r="I11" s="37">
        <v>51000</v>
      </c>
      <c r="J11" s="37">
        <v>62000</v>
      </c>
      <c r="K11" s="37">
        <v>48500</v>
      </c>
      <c r="L11" s="40"/>
      <c r="M11" s="47"/>
      <c r="N11" s="40"/>
      <c r="O11" s="31"/>
      <c r="P11" s="31"/>
      <c r="Q11" s="31"/>
      <c r="R11" s="33">
        <f t="shared" si="0"/>
        <v>265500</v>
      </c>
      <c r="S11" s="34">
        <f t="shared" si="1"/>
        <v>48700</v>
      </c>
      <c r="T11" s="35">
        <f t="shared" si="2"/>
        <v>84.500318268618713</v>
      </c>
    </row>
    <row r="12" spans="1:20">
      <c r="A12" s="23" t="s">
        <v>21</v>
      </c>
      <c r="B12" s="23" t="s">
        <v>27</v>
      </c>
      <c r="C12" s="48">
        <v>11000</v>
      </c>
      <c r="D12" s="36"/>
      <c r="E12" s="36"/>
      <c r="F12" s="27"/>
      <c r="G12" s="27">
        <v>2200</v>
      </c>
      <c r="H12" s="27"/>
      <c r="I12" s="31">
        <v>1225</v>
      </c>
      <c r="J12" s="31">
        <v>1100</v>
      </c>
      <c r="K12" s="31"/>
      <c r="L12" s="40"/>
      <c r="M12" s="40"/>
      <c r="N12" s="40"/>
      <c r="O12" s="49"/>
      <c r="P12" s="31"/>
      <c r="Q12" s="31"/>
      <c r="R12" s="33">
        <f t="shared" si="0"/>
        <v>4525</v>
      </c>
      <c r="S12" s="34">
        <f t="shared" si="1"/>
        <v>6475</v>
      </c>
      <c r="T12" s="35">
        <f t="shared" si="2"/>
        <v>41.136363636363633</v>
      </c>
    </row>
    <row r="13" spans="1:20">
      <c r="A13" s="23" t="s">
        <v>21</v>
      </c>
      <c r="B13" s="24" t="s">
        <v>28</v>
      </c>
      <c r="C13" s="48">
        <v>2600</v>
      </c>
      <c r="D13" s="36"/>
      <c r="E13" s="36"/>
      <c r="F13" s="50"/>
      <c r="G13" s="50"/>
      <c r="H13" s="50"/>
      <c r="I13" s="31"/>
      <c r="J13" s="31"/>
      <c r="K13" s="31"/>
      <c r="L13" s="30"/>
      <c r="M13" s="30"/>
      <c r="N13" s="30"/>
      <c r="O13" s="31"/>
      <c r="P13" s="31"/>
      <c r="Q13" s="31"/>
      <c r="R13" s="33">
        <f t="shared" si="0"/>
        <v>0</v>
      </c>
      <c r="S13" s="34">
        <f t="shared" si="1"/>
        <v>2600</v>
      </c>
      <c r="T13" s="35">
        <f t="shared" si="2"/>
        <v>0</v>
      </c>
    </row>
    <row r="14" spans="1:20">
      <c r="A14" s="23" t="s">
        <v>21</v>
      </c>
      <c r="B14" s="23" t="s">
        <v>68</v>
      </c>
      <c r="C14" s="48">
        <v>27000</v>
      </c>
      <c r="D14" s="25"/>
      <c r="E14" s="51"/>
      <c r="F14" s="27">
        <v>14391.13</v>
      </c>
      <c r="G14" s="27">
        <v>14949.02</v>
      </c>
      <c r="H14" s="50">
        <v>15976.44</v>
      </c>
      <c r="I14" s="31">
        <v>12403.92</v>
      </c>
      <c r="J14" s="31">
        <v>15441.52</v>
      </c>
      <c r="K14" s="31">
        <v>4086.32</v>
      </c>
      <c r="L14" s="40"/>
      <c r="M14" s="30"/>
      <c r="N14" s="30"/>
      <c r="O14" s="31"/>
      <c r="P14" s="31"/>
      <c r="Q14" s="52"/>
      <c r="R14" s="33">
        <f t="shared" si="0"/>
        <v>77248.350000000006</v>
      </c>
      <c r="S14" s="34">
        <f t="shared" si="1"/>
        <v>-50248.350000000006</v>
      </c>
      <c r="T14" s="35">
        <f t="shared" si="2"/>
        <v>286.10500000000002</v>
      </c>
    </row>
    <row r="15" spans="1:20">
      <c r="A15" s="23" t="s">
        <v>21</v>
      </c>
      <c r="B15" s="24" t="s">
        <v>69</v>
      </c>
      <c r="C15" s="48">
        <v>7200</v>
      </c>
      <c r="D15" s="48"/>
      <c r="E15" s="53"/>
      <c r="F15" s="54"/>
      <c r="G15" s="27">
        <v>3000</v>
      </c>
      <c r="H15" s="50"/>
      <c r="I15" s="37">
        <v>3000</v>
      </c>
      <c r="J15" s="37"/>
      <c r="K15" s="37">
        <v>1200</v>
      </c>
      <c r="L15" s="30"/>
      <c r="M15" s="30"/>
      <c r="N15" s="30"/>
      <c r="O15" s="31"/>
      <c r="P15" s="31"/>
      <c r="Q15" s="32"/>
      <c r="R15" s="33">
        <f t="shared" si="0"/>
        <v>7200</v>
      </c>
      <c r="S15" s="34">
        <f t="shared" si="1"/>
        <v>0</v>
      </c>
      <c r="T15" s="35">
        <f t="shared" si="2"/>
        <v>100</v>
      </c>
    </row>
    <row r="16" spans="1:20">
      <c r="A16" s="23" t="s">
        <v>21</v>
      </c>
      <c r="B16" s="24" t="s">
        <v>70</v>
      </c>
      <c r="C16" s="48">
        <v>100</v>
      </c>
      <c r="D16" s="36"/>
      <c r="E16" s="53"/>
      <c r="F16" s="27"/>
      <c r="G16" s="27"/>
      <c r="H16" s="27"/>
      <c r="I16" s="37"/>
      <c r="J16" s="55"/>
      <c r="K16" s="55"/>
      <c r="L16" s="30"/>
      <c r="M16" s="56"/>
      <c r="N16" s="56"/>
      <c r="O16" s="32"/>
      <c r="P16" s="41"/>
      <c r="Q16" s="41"/>
      <c r="R16" s="33">
        <f t="shared" si="0"/>
        <v>0</v>
      </c>
      <c r="S16" s="34">
        <f t="shared" si="1"/>
        <v>100</v>
      </c>
      <c r="T16" s="35">
        <f t="shared" si="2"/>
        <v>0</v>
      </c>
    </row>
    <row r="17" spans="1:20">
      <c r="A17" s="23" t="s">
        <v>21</v>
      </c>
      <c r="B17" s="57" t="s">
        <v>71</v>
      </c>
      <c r="C17" s="36">
        <v>1500</v>
      </c>
      <c r="D17" s="36"/>
      <c r="E17" s="53"/>
      <c r="F17" s="27"/>
      <c r="G17" s="27"/>
      <c r="H17" s="27"/>
      <c r="I17" s="37"/>
      <c r="J17" s="55"/>
      <c r="K17" s="55"/>
      <c r="L17" s="58"/>
      <c r="M17" s="40"/>
      <c r="N17" s="56"/>
      <c r="O17" s="32"/>
      <c r="P17" s="31"/>
      <c r="Q17" s="41"/>
      <c r="R17" s="33">
        <f t="shared" si="0"/>
        <v>0</v>
      </c>
      <c r="S17" s="34">
        <f t="shared" si="1"/>
        <v>1500</v>
      </c>
      <c r="T17" s="35">
        <f t="shared" si="2"/>
        <v>0</v>
      </c>
    </row>
    <row r="18" spans="1:20">
      <c r="A18" s="23" t="s">
        <v>21</v>
      </c>
      <c r="B18" s="57" t="s">
        <v>73</v>
      </c>
      <c r="C18" s="36">
        <v>9100</v>
      </c>
      <c r="D18" s="36"/>
      <c r="E18" s="59"/>
      <c r="F18" s="27">
        <v>1200</v>
      </c>
      <c r="G18" s="27"/>
      <c r="H18" s="27"/>
      <c r="I18" s="37"/>
      <c r="J18" s="31"/>
      <c r="K18" s="31"/>
      <c r="L18" s="30"/>
      <c r="M18" s="30"/>
      <c r="N18" s="56"/>
      <c r="O18" s="31"/>
      <c r="P18" s="31"/>
      <c r="Q18" s="41"/>
      <c r="R18" s="33">
        <f t="shared" si="0"/>
        <v>1200</v>
      </c>
      <c r="S18" s="34">
        <f t="shared" si="1"/>
        <v>7900</v>
      </c>
      <c r="T18" s="35">
        <f t="shared" si="2"/>
        <v>13.186813186813186</v>
      </c>
    </row>
    <row r="19" spans="1:20">
      <c r="A19" s="23" t="s">
        <v>21</v>
      </c>
      <c r="B19" s="23" t="s">
        <v>72</v>
      </c>
      <c r="C19" s="53">
        <v>400</v>
      </c>
      <c r="D19" s="36"/>
      <c r="E19" s="53"/>
      <c r="F19" s="27"/>
      <c r="G19" s="27"/>
      <c r="H19" s="27"/>
      <c r="I19" s="31"/>
      <c r="J19" s="55"/>
      <c r="K19" s="55"/>
      <c r="L19" s="56"/>
      <c r="M19" s="30"/>
      <c r="N19" s="30"/>
      <c r="O19" s="60"/>
      <c r="P19" s="32"/>
      <c r="Q19" s="41"/>
      <c r="R19" s="33">
        <f t="shared" si="0"/>
        <v>0</v>
      </c>
      <c r="S19" s="34">
        <f t="shared" si="1"/>
        <v>400</v>
      </c>
      <c r="T19" s="35">
        <f t="shared" si="2"/>
        <v>0</v>
      </c>
    </row>
    <row r="20" spans="1:20">
      <c r="A20" s="23" t="s">
        <v>21</v>
      </c>
      <c r="B20" s="26" t="s">
        <v>74</v>
      </c>
      <c r="C20" s="36">
        <v>33500</v>
      </c>
      <c r="D20" s="36"/>
      <c r="E20" s="26"/>
      <c r="F20" s="27"/>
      <c r="G20" s="27">
        <v>4500</v>
      </c>
      <c r="H20" s="50"/>
      <c r="I20" s="31">
        <v>4000</v>
      </c>
      <c r="J20" s="31">
        <v>8500</v>
      </c>
      <c r="K20" s="31">
        <v>3000</v>
      </c>
      <c r="L20" s="40"/>
      <c r="M20" s="40"/>
      <c r="N20" s="40"/>
      <c r="O20" s="31"/>
      <c r="P20" s="31"/>
      <c r="Q20" s="41"/>
      <c r="R20" s="33">
        <f t="shared" si="0"/>
        <v>20000</v>
      </c>
      <c r="S20" s="34">
        <f t="shared" si="1"/>
        <v>13500</v>
      </c>
      <c r="T20" s="35">
        <f t="shared" si="2"/>
        <v>59.701492537313435</v>
      </c>
    </row>
    <row r="21" spans="1:20">
      <c r="A21" s="23" t="s">
        <v>21</v>
      </c>
      <c r="B21" s="26" t="s">
        <v>76</v>
      </c>
      <c r="C21" s="25">
        <v>46000</v>
      </c>
      <c r="D21" s="25"/>
      <c r="E21" s="25"/>
      <c r="F21" s="27"/>
      <c r="G21" s="27">
        <v>13500</v>
      </c>
      <c r="H21" s="27">
        <v>7440</v>
      </c>
      <c r="I21" s="31">
        <v>15760</v>
      </c>
      <c r="J21" s="31">
        <v>5760</v>
      </c>
      <c r="K21" s="31">
        <v>3540</v>
      </c>
      <c r="L21" s="40"/>
      <c r="M21" s="40"/>
      <c r="N21" s="40"/>
      <c r="O21" s="37"/>
      <c r="P21" s="31"/>
      <c r="Q21" s="52"/>
      <c r="R21" s="33">
        <f t="shared" si="0"/>
        <v>46000</v>
      </c>
      <c r="S21" s="34">
        <f t="shared" si="1"/>
        <v>0</v>
      </c>
      <c r="T21" s="35">
        <f t="shared" si="2"/>
        <v>100</v>
      </c>
    </row>
    <row r="22" spans="1:20" ht="24" customHeight="1">
      <c r="A22" s="23" t="s">
        <v>21</v>
      </c>
      <c r="B22" s="26" t="s">
        <v>29</v>
      </c>
      <c r="C22" s="150" t="s">
        <v>82</v>
      </c>
      <c r="D22" s="25"/>
      <c r="E22" s="25"/>
      <c r="F22" s="27"/>
      <c r="G22" s="27"/>
      <c r="H22" s="27"/>
      <c r="I22" s="37"/>
      <c r="J22" s="37"/>
      <c r="K22" s="37"/>
      <c r="L22" s="58"/>
      <c r="M22" s="40"/>
      <c r="N22" s="56"/>
      <c r="O22" s="31"/>
      <c r="P22" s="31"/>
      <c r="Q22" s="61"/>
      <c r="R22" s="33">
        <f t="shared" si="0"/>
        <v>0</v>
      </c>
      <c r="S22" s="34">
        <v>0</v>
      </c>
      <c r="T22" s="35">
        <v>0</v>
      </c>
    </row>
    <row r="23" spans="1:20">
      <c r="A23" s="23" t="s">
        <v>21</v>
      </c>
      <c r="B23" s="26" t="s">
        <v>30</v>
      </c>
      <c r="C23" s="150" t="s">
        <v>82</v>
      </c>
      <c r="D23" s="36"/>
      <c r="E23" s="53"/>
      <c r="F23" s="27"/>
      <c r="G23" s="27"/>
      <c r="H23" s="27"/>
      <c r="I23" s="37"/>
      <c r="J23" s="55"/>
      <c r="K23" s="55"/>
      <c r="L23" s="58"/>
      <c r="M23" s="40"/>
      <c r="N23" s="56"/>
      <c r="O23" s="31"/>
      <c r="P23" s="31"/>
      <c r="Q23" s="32"/>
      <c r="R23" s="33">
        <f t="shared" si="0"/>
        <v>0</v>
      </c>
      <c r="S23" s="34">
        <v>0</v>
      </c>
      <c r="T23" s="35">
        <v>0</v>
      </c>
    </row>
    <row r="24" spans="1:20">
      <c r="A24" s="23" t="s">
        <v>21</v>
      </c>
      <c r="B24" s="26" t="s">
        <v>31</v>
      </c>
      <c r="C24" s="150" t="s">
        <v>82</v>
      </c>
      <c r="D24" s="36"/>
      <c r="E24" s="53"/>
      <c r="F24" s="27"/>
      <c r="G24" s="27"/>
      <c r="H24" s="27"/>
      <c r="I24" s="37"/>
      <c r="J24" s="55"/>
      <c r="K24" s="55"/>
      <c r="L24" s="30"/>
      <c r="M24" s="56"/>
      <c r="N24" s="56"/>
      <c r="O24" s="32"/>
      <c r="P24" s="31"/>
      <c r="Q24" s="32"/>
      <c r="R24" s="33">
        <f t="shared" si="0"/>
        <v>0</v>
      </c>
      <c r="S24" s="34">
        <v>0</v>
      </c>
      <c r="T24" s="35">
        <v>0</v>
      </c>
    </row>
    <row r="25" spans="1:20">
      <c r="A25" s="62"/>
      <c r="B25" s="63" t="s">
        <v>32</v>
      </c>
      <c r="C25" s="64">
        <f t="shared" ref="C25:Q25" si="3">SUM(C5:C24)</f>
        <v>706500</v>
      </c>
      <c r="D25" s="64">
        <f t="shared" si="3"/>
        <v>0</v>
      </c>
      <c r="E25" s="64">
        <f t="shared" si="3"/>
        <v>0</v>
      </c>
      <c r="F25" s="65">
        <f t="shared" si="3"/>
        <v>17591.129999999997</v>
      </c>
      <c r="G25" s="65">
        <f t="shared" si="3"/>
        <v>112759.02</v>
      </c>
      <c r="H25" s="66">
        <f t="shared" si="3"/>
        <v>97996.44</v>
      </c>
      <c r="I25" s="66">
        <f t="shared" si="3"/>
        <v>118532.92</v>
      </c>
      <c r="J25" s="66">
        <f t="shared" si="3"/>
        <v>150361.51999999999</v>
      </c>
      <c r="K25" s="66">
        <f t="shared" si="3"/>
        <v>69406.320000000007</v>
      </c>
      <c r="L25" s="66">
        <f t="shared" si="3"/>
        <v>0</v>
      </c>
      <c r="M25" s="66">
        <f t="shared" si="3"/>
        <v>0</v>
      </c>
      <c r="N25" s="66">
        <f t="shared" si="3"/>
        <v>0</v>
      </c>
      <c r="O25" s="66">
        <f t="shared" si="3"/>
        <v>0</v>
      </c>
      <c r="P25" s="66">
        <f t="shared" si="3"/>
        <v>0</v>
      </c>
      <c r="Q25" s="66">
        <f t="shared" si="3"/>
        <v>0</v>
      </c>
      <c r="R25" s="67">
        <f t="shared" si="0"/>
        <v>566647.35000000009</v>
      </c>
      <c r="S25" s="68">
        <f t="shared" ref="S25" si="4">SUM(E25-R25)</f>
        <v>-566647.35000000009</v>
      </c>
      <c r="T25" s="69">
        <f t="shared" si="2"/>
        <v>80.204861995753731</v>
      </c>
    </row>
    <row r="26" spans="1:20">
      <c r="A26" s="70"/>
      <c r="B26" s="71"/>
      <c r="C26" s="71"/>
      <c r="D26" s="71"/>
      <c r="E26" s="71"/>
      <c r="F26" s="71"/>
      <c r="G26" s="71"/>
      <c r="H26" s="71"/>
      <c r="I26" s="71"/>
      <c r="J26" s="71"/>
      <c r="K26" s="72"/>
      <c r="L26" s="71"/>
      <c r="M26" s="73"/>
      <c r="N26" s="73"/>
      <c r="O26" s="74"/>
      <c r="P26" s="74"/>
      <c r="Q26" s="71"/>
      <c r="R26" s="75"/>
      <c r="S26" s="76"/>
      <c r="T26" s="76"/>
    </row>
    <row r="27" spans="1:20">
      <c r="A27" s="70"/>
      <c r="B27" s="71"/>
      <c r="C27" s="71"/>
      <c r="D27" s="71"/>
      <c r="E27" s="71"/>
      <c r="F27" s="71"/>
      <c r="G27" s="71"/>
      <c r="H27" s="71"/>
      <c r="I27" s="71"/>
      <c r="J27" s="71"/>
      <c r="K27" s="72"/>
      <c r="L27" s="184" t="s">
        <v>77</v>
      </c>
      <c r="M27" s="184"/>
      <c r="N27" s="184"/>
      <c r="O27" s="74"/>
      <c r="P27" s="74"/>
      <c r="Q27" s="71"/>
      <c r="R27" s="75"/>
      <c r="S27" s="76"/>
      <c r="T27" s="76"/>
    </row>
    <row r="28" spans="1:20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2"/>
      <c r="L28" s="71"/>
      <c r="M28" s="73"/>
      <c r="N28" s="73"/>
      <c r="O28" s="74"/>
      <c r="P28" s="74"/>
      <c r="Q28" s="71"/>
      <c r="R28" s="75"/>
      <c r="S28" s="76"/>
      <c r="T28" s="76"/>
    </row>
    <row r="29" spans="1:20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183" t="s">
        <v>78</v>
      </c>
      <c r="L29" s="183"/>
      <c r="M29" s="73"/>
      <c r="N29" s="73"/>
      <c r="O29" s="74"/>
      <c r="P29" s="74"/>
      <c r="Q29" s="71"/>
      <c r="R29" s="75"/>
      <c r="S29" s="76"/>
      <c r="T29" s="76"/>
    </row>
    <row r="30" spans="1:20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8"/>
      <c r="L30" s="183" t="s">
        <v>79</v>
      </c>
      <c r="M30" s="183"/>
      <c r="N30" s="183"/>
      <c r="O30" s="74"/>
      <c r="P30" s="74"/>
      <c r="Q30" s="71"/>
      <c r="R30" s="75"/>
      <c r="S30" s="76"/>
      <c r="T30" s="76"/>
    </row>
    <row r="31" spans="1:20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72"/>
      <c r="L31" s="184" t="s">
        <v>80</v>
      </c>
      <c r="M31" s="184"/>
      <c r="N31" s="184"/>
      <c r="O31" s="74"/>
      <c r="P31" s="74"/>
      <c r="Q31" s="71"/>
      <c r="R31" s="75"/>
      <c r="S31" s="76"/>
      <c r="T31" s="76"/>
    </row>
    <row r="32" spans="1:20" s="77" customFormat="1">
      <c r="A32" s="79"/>
      <c r="B32" s="79"/>
      <c r="C32" s="71"/>
      <c r="D32" s="71"/>
      <c r="E32" s="71"/>
      <c r="F32" s="71"/>
      <c r="G32" s="71"/>
      <c r="H32" s="71"/>
      <c r="I32" s="71"/>
      <c r="J32" s="71"/>
      <c r="K32" s="71"/>
      <c r="L32" s="72"/>
      <c r="M32" s="71"/>
      <c r="N32" s="73"/>
      <c r="O32" s="73"/>
      <c r="P32" s="74"/>
      <c r="Q32" s="74"/>
      <c r="R32" s="71"/>
      <c r="S32" s="75"/>
      <c r="T32" s="76"/>
    </row>
    <row r="33" spans="1:20" s="77" customFormat="1">
      <c r="A33" s="79"/>
      <c r="B33" s="79"/>
      <c r="C33" s="71"/>
      <c r="D33" s="71"/>
      <c r="E33" s="71"/>
      <c r="F33" s="71"/>
      <c r="G33" s="71"/>
      <c r="H33" s="71"/>
      <c r="I33" s="71"/>
      <c r="J33" s="71"/>
      <c r="K33" s="71"/>
      <c r="L33" s="72"/>
      <c r="M33" s="71"/>
      <c r="N33" s="73"/>
      <c r="O33" s="73"/>
      <c r="P33" s="74"/>
      <c r="Q33" s="74"/>
      <c r="R33" s="71"/>
      <c r="S33" s="75"/>
      <c r="T33" s="76"/>
    </row>
    <row r="34" spans="1:20" s="77" customFormat="1">
      <c r="A34" s="181" t="s">
        <v>33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</row>
    <row r="35" spans="1:20" s="77" customFormat="1">
      <c r="A35" s="182" t="s">
        <v>34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</row>
    <row r="36" spans="1:20" s="77" customFormat="1">
      <c r="A36" s="231" t="s">
        <v>35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3"/>
    </row>
    <row r="37" spans="1:20" s="77" customFormat="1">
      <c r="A37" s="80" t="s">
        <v>8</v>
      </c>
      <c r="B37" s="81"/>
      <c r="C37" s="81" t="s">
        <v>3</v>
      </c>
      <c r="D37" s="81" t="s">
        <v>3</v>
      </c>
      <c r="E37" s="82" t="s">
        <v>4</v>
      </c>
      <c r="F37" s="83">
        <v>0.13</v>
      </c>
      <c r="G37" s="83">
        <v>0.25</v>
      </c>
      <c r="H37" s="83">
        <v>0.38</v>
      </c>
      <c r="I37" s="83">
        <v>0.5</v>
      </c>
      <c r="J37" s="83">
        <v>0.63</v>
      </c>
      <c r="K37" s="83">
        <v>0.75</v>
      </c>
      <c r="L37" s="84">
        <v>0.88</v>
      </c>
      <c r="M37" s="84">
        <v>0.69</v>
      </c>
      <c r="N37" s="84">
        <v>0.76</v>
      </c>
      <c r="O37" s="83">
        <v>0.83</v>
      </c>
      <c r="P37" s="85">
        <v>0.9</v>
      </c>
      <c r="Q37" s="86">
        <v>1</v>
      </c>
      <c r="R37" s="87" t="s">
        <v>5</v>
      </c>
      <c r="S37" s="88" t="s">
        <v>6</v>
      </c>
      <c r="T37" s="89" t="s">
        <v>7</v>
      </c>
    </row>
    <row r="38" spans="1:20">
      <c r="A38" s="90" t="s">
        <v>2</v>
      </c>
      <c r="B38" s="91"/>
      <c r="C38" s="91" t="s">
        <v>64</v>
      </c>
      <c r="D38" s="91" t="s">
        <v>65</v>
      </c>
      <c r="E38" s="92" t="s">
        <v>66</v>
      </c>
      <c r="F38" s="93" t="s">
        <v>9</v>
      </c>
      <c r="G38" s="94" t="s">
        <v>10</v>
      </c>
      <c r="H38" s="94" t="s">
        <v>11</v>
      </c>
      <c r="I38" s="94" t="s">
        <v>12</v>
      </c>
      <c r="J38" s="94" t="s">
        <v>13</v>
      </c>
      <c r="K38" s="94" t="s">
        <v>14</v>
      </c>
      <c r="L38" s="95" t="s">
        <v>15</v>
      </c>
      <c r="M38" s="95" t="s">
        <v>16</v>
      </c>
      <c r="N38" s="95" t="s">
        <v>17</v>
      </c>
      <c r="O38" s="94" t="s">
        <v>18</v>
      </c>
      <c r="P38" s="94" t="s">
        <v>19</v>
      </c>
      <c r="Q38" s="96" t="s">
        <v>20</v>
      </c>
      <c r="R38" s="97"/>
      <c r="S38" s="98"/>
      <c r="T38" s="99"/>
    </row>
    <row r="39" spans="1:20">
      <c r="A39" s="100" t="s">
        <v>36</v>
      </c>
      <c r="B39" s="101"/>
      <c r="C39" s="102">
        <v>99100</v>
      </c>
      <c r="D39" s="102"/>
      <c r="E39" s="103"/>
      <c r="F39" s="104"/>
      <c r="G39" s="105">
        <v>29400</v>
      </c>
      <c r="H39" s="105"/>
      <c r="I39" s="103"/>
      <c r="J39" s="103"/>
      <c r="K39" s="103"/>
      <c r="L39" s="105"/>
      <c r="M39" s="105"/>
      <c r="N39" s="105"/>
      <c r="O39" s="106"/>
      <c r="P39" s="103"/>
      <c r="Q39" s="107"/>
      <c r="R39" s="108">
        <f t="shared" ref="R39" si="5">SUM(F39:Q39)</f>
        <v>29400</v>
      </c>
      <c r="S39" s="109">
        <f t="shared" ref="S39" si="6">SUM(E39-R39)</f>
        <v>-29400</v>
      </c>
      <c r="T39" s="110">
        <f>R39*100/C39</f>
        <v>29.667003027245208</v>
      </c>
    </row>
    <row r="40" spans="1:20">
      <c r="A40" s="111"/>
      <c r="B40" s="101"/>
      <c r="C40" s="102"/>
      <c r="D40" s="102"/>
      <c r="E40" s="103"/>
      <c r="F40" s="104"/>
      <c r="G40" s="105"/>
      <c r="H40" s="105"/>
      <c r="I40" s="103"/>
      <c r="J40" s="112"/>
      <c r="K40" s="103"/>
      <c r="L40" s="105"/>
      <c r="M40" s="105"/>
      <c r="N40" s="105"/>
      <c r="O40" s="106"/>
      <c r="P40" s="103"/>
      <c r="Q40" s="107"/>
      <c r="R40" s="108"/>
      <c r="S40" s="109"/>
      <c r="T40" s="110"/>
    </row>
    <row r="41" spans="1:20">
      <c r="A41" s="113"/>
      <c r="B41" s="113"/>
      <c r="C41" s="114"/>
      <c r="D41" s="114"/>
      <c r="E41" s="115"/>
      <c r="F41" s="116"/>
      <c r="G41" s="115"/>
      <c r="H41" s="115"/>
      <c r="I41" s="115"/>
      <c r="J41" s="116"/>
      <c r="K41" s="115"/>
      <c r="L41" s="115"/>
      <c r="M41" s="115"/>
      <c r="N41" s="115"/>
      <c r="O41" s="117"/>
      <c r="P41" s="115"/>
      <c r="Q41" s="118"/>
      <c r="R41" s="114"/>
      <c r="S41" s="119"/>
      <c r="T41" s="76"/>
    </row>
    <row r="42" spans="1:20">
      <c r="A42" s="182" t="s">
        <v>37</v>
      </c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</row>
    <row r="43" spans="1:20">
      <c r="A43" s="228" t="s">
        <v>38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30"/>
    </row>
    <row r="44" spans="1:20">
      <c r="A44" s="234" t="s">
        <v>8</v>
      </c>
      <c r="B44" s="235"/>
      <c r="C44" s="81" t="s">
        <v>3</v>
      </c>
      <c r="D44" s="81" t="s">
        <v>3</v>
      </c>
      <c r="E44" s="82" t="s">
        <v>4</v>
      </c>
      <c r="F44" s="83">
        <v>0.13</v>
      </c>
      <c r="G44" s="83">
        <v>0.25</v>
      </c>
      <c r="H44" s="83">
        <v>0.38</v>
      </c>
      <c r="I44" s="83">
        <v>0.5</v>
      </c>
      <c r="J44" s="83">
        <v>0.63</v>
      </c>
      <c r="K44" s="83">
        <v>0.75</v>
      </c>
      <c r="L44" s="84">
        <v>0.88</v>
      </c>
      <c r="M44" s="84">
        <v>0.69</v>
      </c>
      <c r="N44" s="84">
        <v>0.76</v>
      </c>
      <c r="O44" s="83">
        <v>0.83</v>
      </c>
      <c r="P44" s="85">
        <v>0.9</v>
      </c>
      <c r="Q44" s="86">
        <v>1</v>
      </c>
      <c r="R44" s="120" t="s">
        <v>5</v>
      </c>
      <c r="S44" s="121" t="s">
        <v>6</v>
      </c>
      <c r="T44" s="122" t="s">
        <v>7</v>
      </c>
    </row>
    <row r="45" spans="1:20">
      <c r="A45" s="236" t="s">
        <v>2</v>
      </c>
      <c r="B45" s="237"/>
      <c r="C45" s="91" t="s">
        <v>64</v>
      </c>
      <c r="D45" s="91" t="s">
        <v>65</v>
      </c>
      <c r="E45" s="92" t="s">
        <v>66</v>
      </c>
      <c r="F45" s="93" t="s">
        <v>9</v>
      </c>
      <c r="G45" s="94" t="s">
        <v>10</v>
      </c>
      <c r="H45" s="94" t="s">
        <v>11</v>
      </c>
      <c r="I45" s="94" t="s">
        <v>12</v>
      </c>
      <c r="J45" s="94" t="s">
        <v>13</v>
      </c>
      <c r="K45" s="94" t="s">
        <v>14</v>
      </c>
      <c r="L45" s="95" t="s">
        <v>15</v>
      </c>
      <c r="M45" s="95" t="s">
        <v>16</v>
      </c>
      <c r="N45" s="95" t="s">
        <v>17</v>
      </c>
      <c r="O45" s="94" t="s">
        <v>18</v>
      </c>
      <c r="P45" s="94" t="s">
        <v>19</v>
      </c>
      <c r="Q45" s="96" t="s">
        <v>20</v>
      </c>
      <c r="R45" s="97"/>
      <c r="S45" s="98"/>
      <c r="T45" s="99"/>
    </row>
    <row r="46" spans="1:20">
      <c r="A46" s="123" t="s">
        <v>39</v>
      </c>
      <c r="B46" s="124"/>
      <c r="C46" s="125">
        <v>30000</v>
      </c>
      <c r="D46" s="126"/>
      <c r="E46" s="126"/>
      <c r="F46" s="127"/>
      <c r="G46" s="128">
        <v>30000</v>
      </c>
      <c r="H46" s="127"/>
      <c r="I46" s="126"/>
      <c r="J46" s="126"/>
      <c r="K46" s="126"/>
      <c r="L46" s="127"/>
      <c r="M46" s="127"/>
      <c r="N46" s="127"/>
      <c r="O46" s="126"/>
      <c r="P46" s="126"/>
      <c r="Q46" s="126"/>
      <c r="R46" s="129">
        <f>SUM(F46:Q46)</f>
        <v>30000</v>
      </c>
      <c r="S46" s="130">
        <f>C46-R46</f>
        <v>0</v>
      </c>
      <c r="T46" s="131">
        <f>R46*100/C46</f>
        <v>100</v>
      </c>
    </row>
    <row r="47" spans="1:20">
      <c r="A47" s="123" t="s">
        <v>40</v>
      </c>
      <c r="B47" s="124"/>
      <c r="C47" s="126"/>
      <c r="D47" s="126"/>
      <c r="E47" s="126"/>
      <c r="F47" s="127"/>
      <c r="G47" s="127"/>
      <c r="H47" s="127"/>
      <c r="I47" s="126"/>
      <c r="J47" s="126"/>
      <c r="K47" s="126"/>
      <c r="L47" s="127"/>
      <c r="M47" s="127"/>
      <c r="N47" s="127"/>
      <c r="O47" s="126"/>
      <c r="P47" s="126"/>
      <c r="Q47" s="126"/>
      <c r="R47" s="131"/>
      <c r="S47" s="131"/>
      <c r="T47" s="131"/>
    </row>
    <row r="48" spans="1:20">
      <c r="A48" s="123" t="s">
        <v>41</v>
      </c>
      <c r="B48" s="124"/>
      <c r="C48" s="126"/>
      <c r="D48" s="126"/>
      <c r="E48" s="126"/>
      <c r="F48" s="127"/>
      <c r="G48" s="127"/>
      <c r="H48" s="127"/>
      <c r="I48" s="126"/>
      <c r="J48" s="126"/>
      <c r="K48" s="126"/>
      <c r="L48" s="127"/>
      <c r="M48" s="127"/>
      <c r="N48" s="127"/>
      <c r="O48" s="126"/>
      <c r="P48" s="126"/>
      <c r="Q48" s="126"/>
      <c r="R48" s="131"/>
      <c r="S48" s="131"/>
      <c r="T48" s="131"/>
    </row>
    <row r="49" spans="1:20">
      <c r="A49" s="123" t="s">
        <v>42</v>
      </c>
      <c r="B49" s="124"/>
      <c r="C49" s="126"/>
      <c r="D49" s="126"/>
      <c r="E49" s="126"/>
      <c r="F49" s="127"/>
      <c r="G49" s="127"/>
      <c r="H49" s="127"/>
      <c r="I49" s="126"/>
      <c r="J49" s="126"/>
      <c r="K49" s="126"/>
      <c r="L49" s="127"/>
      <c r="M49" s="127"/>
      <c r="N49" s="127"/>
      <c r="O49" s="126"/>
      <c r="P49" s="126"/>
      <c r="Q49" s="126"/>
      <c r="R49" s="131"/>
      <c r="S49" s="131"/>
      <c r="T49" s="131"/>
    </row>
    <row r="50" spans="1:20">
      <c r="T50" s="77"/>
    </row>
    <row r="51" spans="1:20">
      <c r="T51" s="77"/>
    </row>
    <row r="52" spans="1:20">
      <c r="A52" s="182" t="s">
        <v>43</v>
      </c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</row>
    <row r="53" spans="1:20">
      <c r="A53" s="228" t="s">
        <v>44</v>
      </c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30"/>
    </row>
    <row r="54" spans="1:20">
      <c r="A54" s="185" t="s">
        <v>8</v>
      </c>
      <c r="B54" s="186"/>
      <c r="C54" s="81" t="s">
        <v>3</v>
      </c>
      <c r="D54" s="81" t="s">
        <v>3</v>
      </c>
      <c r="E54" s="82" t="s">
        <v>4</v>
      </c>
      <c r="F54" s="83">
        <v>0.13</v>
      </c>
      <c r="G54" s="83">
        <v>0.25</v>
      </c>
      <c r="H54" s="83">
        <v>0.38</v>
      </c>
      <c r="I54" s="83">
        <v>0.5</v>
      </c>
      <c r="J54" s="83">
        <v>0.63</v>
      </c>
      <c r="K54" s="83">
        <v>0.75</v>
      </c>
      <c r="L54" s="84">
        <v>0.88</v>
      </c>
      <c r="M54" s="84">
        <v>0.69</v>
      </c>
      <c r="N54" s="84">
        <v>0.76</v>
      </c>
      <c r="O54" s="83">
        <v>0.83</v>
      </c>
      <c r="P54" s="85">
        <v>0.9</v>
      </c>
      <c r="Q54" s="86">
        <v>1</v>
      </c>
      <c r="R54" s="9" t="s">
        <v>5</v>
      </c>
      <c r="S54" s="10" t="s">
        <v>6</v>
      </c>
      <c r="T54" s="132" t="s">
        <v>7</v>
      </c>
    </row>
    <row r="55" spans="1:20">
      <c r="A55" s="187" t="s">
        <v>2</v>
      </c>
      <c r="B55" s="188"/>
      <c r="C55" s="91" t="s">
        <v>64</v>
      </c>
      <c r="D55" s="91" t="s">
        <v>65</v>
      </c>
      <c r="E55" s="92" t="s">
        <v>66</v>
      </c>
      <c r="F55" s="16" t="s">
        <v>9</v>
      </c>
      <c r="G55" s="17" t="s">
        <v>10</v>
      </c>
      <c r="H55" s="17" t="s">
        <v>11</v>
      </c>
      <c r="I55" s="17" t="s">
        <v>12</v>
      </c>
      <c r="J55" s="17" t="s">
        <v>13</v>
      </c>
      <c r="K55" s="17" t="s">
        <v>14</v>
      </c>
      <c r="L55" s="18" t="s">
        <v>15</v>
      </c>
      <c r="M55" s="18" t="s">
        <v>16</v>
      </c>
      <c r="N55" s="18" t="s">
        <v>17</v>
      </c>
      <c r="O55" s="17" t="s">
        <v>18</v>
      </c>
      <c r="P55" s="17" t="s">
        <v>19</v>
      </c>
      <c r="Q55" s="19" t="s">
        <v>20</v>
      </c>
      <c r="R55" s="20"/>
      <c r="S55" s="21"/>
      <c r="T55" s="133"/>
    </row>
    <row r="56" spans="1:20">
      <c r="A56" s="123" t="s">
        <v>45</v>
      </c>
      <c r="B56" s="124"/>
      <c r="C56" s="126"/>
      <c r="D56" s="126"/>
      <c r="E56" s="126"/>
      <c r="F56" s="127"/>
      <c r="G56" s="127"/>
      <c r="H56" s="127"/>
      <c r="I56" s="126"/>
      <c r="J56" s="126"/>
      <c r="K56" s="126"/>
      <c r="L56" s="127"/>
      <c r="M56" s="127"/>
      <c r="N56" s="127"/>
      <c r="O56" s="126"/>
      <c r="P56" s="126"/>
      <c r="Q56" s="126"/>
      <c r="R56" s="127"/>
      <c r="S56" s="127"/>
      <c r="T56" s="127"/>
    </row>
    <row r="57" spans="1:20">
      <c r="A57" s="123" t="s">
        <v>46</v>
      </c>
      <c r="B57" s="124"/>
      <c r="C57" s="126"/>
      <c r="D57" s="126"/>
      <c r="E57" s="126"/>
      <c r="F57" s="127"/>
      <c r="G57" s="127"/>
      <c r="H57" s="127"/>
      <c r="I57" s="126"/>
      <c r="J57" s="126"/>
      <c r="K57" s="126"/>
      <c r="L57" s="127"/>
      <c r="M57" s="127"/>
      <c r="N57" s="127"/>
      <c r="O57" s="126"/>
      <c r="P57" s="126"/>
      <c r="Q57" s="126"/>
      <c r="R57" s="127"/>
      <c r="S57" s="127"/>
      <c r="T57" s="127"/>
    </row>
    <row r="58" spans="1:20">
      <c r="A58" s="134" t="s">
        <v>47</v>
      </c>
      <c r="B58" s="135"/>
      <c r="C58" s="126"/>
      <c r="D58" s="126"/>
      <c r="E58" s="126"/>
      <c r="F58" s="127"/>
      <c r="G58" s="127"/>
      <c r="H58" s="127"/>
      <c r="I58" s="126"/>
      <c r="J58" s="126"/>
      <c r="K58" s="126"/>
      <c r="L58" s="127"/>
      <c r="M58" s="127"/>
      <c r="N58" s="127"/>
      <c r="O58" s="126"/>
      <c r="P58" s="126"/>
      <c r="Q58" s="126"/>
      <c r="R58" s="127"/>
      <c r="S58" s="127"/>
      <c r="T58" s="127"/>
    </row>
    <row r="59" spans="1:20">
      <c r="A59" s="134"/>
      <c r="B59" s="136"/>
      <c r="C59" s="126"/>
      <c r="D59" s="126"/>
      <c r="E59" s="126"/>
      <c r="F59" s="127"/>
      <c r="G59" s="127"/>
      <c r="H59" s="127"/>
      <c r="I59" s="126"/>
      <c r="J59" s="126"/>
      <c r="K59" s="126"/>
      <c r="L59" s="127"/>
      <c r="M59" s="127"/>
      <c r="N59" s="127"/>
      <c r="O59" s="126"/>
      <c r="P59" s="126"/>
      <c r="Q59" s="126"/>
      <c r="R59" s="127"/>
      <c r="S59" s="127"/>
      <c r="T59" s="127"/>
    </row>
    <row r="60" spans="1:20">
      <c r="A60" s="123"/>
      <c r="B60" s="137"/>
      <c r="C60" s="126"/>
      <c r="D60" s="126"/>
      <c r="E60" s="126"/>
      <c r="F60" s="127"/>
      <c r="G60" s="127"/>
      <c r="H60" s="127"/>
      <c r="I60" s="126"/>
      <c r="J60" s="126"/>
      <c r="K60" s="126"/>
      <c r="L60" s="127"/>
      <c r="M60" s="127"/>
      <c r="N60" s="127"/>
      <c r="O60" s="126"/>
      <c r="P60" s="126"/>
      <c r="Q60" s="126"/>
      <c r="R60" s="127"/>
      <c r="S60" s="127"/>
      <c r="T60" s="127"/>
    </row>
    <row r="61" spans="1:20">
      <c r="A61" s="123"/>
      <c r="B61" s="137"/>
      <c r="C61" s="126"/>
      <c r="D61" s="126"/>
      <c r="E61" s="126"/>
      <c r="F61" s="127"/>
      <c r="G61" s="127"/>
      <c r="H61" s="127"/>
      <c r="I61" s="126"/>
      <c r="J61" s="126"/>
      <c r="K61" s="126"/>
      <c r="L61" s="127"/>
      <c r="M61" s="127"/>
      <c r="N61" s="127"/>
      <c r="O61" s="126"/>
      <c r="P61" s="126"/>
      <c r="Q61" s="126"/>
      <c r="R61" s="127"/>
      <c r="S61" s="127"/>
      <c r="T61" s="127"/>
    </row>
    <row r="62" spans="1:20">
      <c r="A62" s="138"/>
      <c r="B62" s="139"/>
      <c r="C62" s="126"/>
      <c r="D62" s="126"/>
      <c r="E62" s="126"/>
      <c r="F62" s="127"/>
      <c r="G62" s="127"/>
      <c r="H62" s="127"/>
      <c r="I62" s="126"/>
      <c r="J62" s="126"/>
      <c r="K62" s="126"/>
      <c r="L62" s="127"/>
      <c r="M62" s="127"/>
      <c r="N62" s="127"/>
      <c r="O62" s="126"/>
      <c r="P62" s="126"/>
      <c r="Q62" s="126"/>
      <c r="R62" s="127"/>
      <c r="S62" s="127"/>
      <c r="T62" s="127"/>
    </row>
    <row r="63" spans="1:20">
      <c r="A63" s="123"/>
      <c r="B63" s="137"/>
      <c r="C63" s="126"/>
      <c r="D63" s="126"/>
      <c r="E63" s="126"/>
      <c r="F63" s="127"/>
      <c r="G63" s="127"/>
      <c r="H63" s="127"/>
      <c r="I63" s="126"/>
      <c r="J63" s="126"/>
      <c r="K63" s="126"/>
      <c r="L63" s="127"/>
      <c r="M63" s="127"/>
      <c r="N63" s="127"/>
      <c r="O63" s="126"/>
      <c r="P63" s="126"/>
      <c r="Q63" s="126"/>
      <c r="R63" s="127"/>
      <c r="S63" s="127"/>
      <c r="T63" s="127"/>
    </row>
    <row r="64" spans="1:20">
      <c r="A64" s="70"/>
      <c r="B64" s="71"/>
      <c r="C64" s="71"/>
      <c r="D64" s="71"/>
      <c r="E64" s="71"/>
      <c r="F64" s="71"/>
      <c r="G64" s="71"/>
      <c r="H64" s="71"/>
      <c r="I64" s="71"/>
      <c r="J64" s="71"/>
      <c r="K64" s="72"/>
      <c r="L64" s="184" t="s">
        <v>77</v>
      </c>
      <c r="M64" s="184"/>
      <c r="N64" s="184"/>
      <c r="O64" s="74"/>
      <c r="P64" s="74"/>
      <c r="Q64" s="71"/>
      <c r="R64" s="75"/>
      <c r="S64" s="76"/>
      <c r="T64" s="76"/>
    </row>
    <row r="65" spans="1:20">
      <c r="A65" s="70"/>
      <c r="B65" s="71"/>
      <c r="C65" s="71"/>
      <c r="D65" s="71"/>
      <c r="E65" s="71"/>
      <c r="F65" s="71"/>
      <c r="G65" s="71"/>
      <c r="H65" s="71"/>
      <c r="I65" s="71"/>
      <c r="J65" s="71"/>
      <c r="K65" s="72"/>
      <c r="L65" s="71"/>
      <c r="M65" s="73"/>
      <c r="N65" s="73"/>
      <c r="O65" s="74"/>
      <c r="P65" s="74"/>
      <c r="Q65" s="71"/>
      <c r="R65" s="75"/>
      <c r="S65" s="76"/>
      <c r="T65" s="76"/>
    </row>
    <row r="66" spans="1:20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183" t="s">
        <v>78</v>
      </c>
      <c r="L66" s="183"/>
      <c r="M66" s="73"/>
      <c r="N66" s="73"/>
      <c r="O66" s="74"/>
      <c r="P66" s="74"/>
      <c r="Q66" s="71"/>
      <c r="R66" s="75"/>
      <c r="S66" s="76"/>
      <c r="T66" s="76"/>
    </row>
    <row r="67" spans="1:20">
      <c r="A67" s="70"/>
      <c r="B67" s="71"/>
      <c r="C67" s="71"/>
      <c r="D67" s="71"/>
      <c r="E67" s="71"/>
      <c r="F67" s="71"/>
      <c r="G67" s="71"/>
      <c r="H67" s="71"/>
      <c r="I67" s="71"/>
      <c r="J67" s="71"/>
      <c r="K67" s="78"/>
      <c r="L67" s="183" t="s">
        <v>79</v>
      </c>
      <c r="M67" s="183"/>
      <c r="N67" s="183"/>
      <c r="O67" s="74"/>
      <c r="P67" s="74"/>
      <c r="Q67" s="71"/>
      <c r="R67" s="75"/>
      <c r="S67" s="76"/>
      <c r="T67" s="76"/>
    </row>
    <row r="68" spans="1:20">
      <c r="A68" s="70"/>
      <c r="B68" s="71"/>
      <c r="C68" s="71"/>
      <c r="D68" s="71"/>
      <c r="E68" s="71"/>
      <c r="F68" s="71"/>
      <c r="G68" s="71"/>
      <c r="H68" s="71"/>
      <c r="I68" s="71"/>
      <c r="J68" s="71"/>
      <c r="K68" s="72"/>
      <c r="L68" s="184" t="s">
        <v>80</v>
      </c>
      <c r="M68" s="184"/>
      <c r="N68" s="184"/>
      <c r="O68" s="74"/>
      <c r="P68" s="74"/>
      <c r="Q68" s="71"/>
      <c r="R68" s="75"/>
      <c r="S68" s="76"/>
      <c r="T68" s="76"/>
    </row>
    <row r="69" spans="1:20">
      <c r="T69" s="77"/>
    </row>
    <row r="70" spans="1:20">
      <c r="A70" s="181" t="s">
        <v>75</v>
      </c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</row>
    <row r="71" spans="1:20">
      <c r="A71" s="181" t="s">
        <v>83</v>
      </c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</row>
    <row r="72" spans="1:20">
      <c r="A72" s="140"/>
      <c r="B72" s="140"/>
      <c r="C72" s="140"/>
      <c r="D72" s="141"/>
    </row>
    <row r="73" spans="1:20">
      <c r="A73" s="189" t="s">
        <v>48</v>
      </c>
      <c r="B73" s="190"/>
      <c r="C73" s="190"/>
      <c r="D73" s="190"/>
      <c r="E73" s="191"/>
      <c r="F73" s="189" t="s">
        <v>49</v>
      </c>
      <c r="G73" s="190"/>
      <c r="H73" s="190"/>
      <c r="I73" s="190"/>
      <c r="J73" s="190"/>
      <c r="K73" s="190"/>
      <c r="L73" s="191"/>
      <c r="M73" s="189" t="s">
        <v>50</v>
      </c>
      <c r="N73" s="190"/>
      <c r="O73" s="190"/>
      <c r="P73" s="190"/>
      <c r="Q73" s="191"/>
      <c r="R73" s="189" t="s">
        <v>51</v>
      </c>
      <c r="S73" s="190"/>
      <c r="T73" s="191"/>
    </row>
    <row r="74" spans="1:20">
      <c r="A74" s="192"/>
      <c r="B74" s="193"/>
      <c r="C74" s="193"/>
      <c r="D74" s="193"/>
      <c r="E74" s="194"/>
      <c r="F74" s="192"/>
      <c r="G74" s="193"/>
      <c r="H74" s="193"/>
      <c r="I74" s="193"/>
      <c r="J74" s="193"/>
      <c r="K74" s="193"/>
      <c r="L74" s="194"/>
      <c r="M74" s="216"/>
      <c r="N74" s="217"/>
      <c r="O74" s="217"/>
      <c r="P74" s="217"/>
      <c r="Q74" s="218"/>
      <c r="R74" s="204" t="s">
        <v>52</v>
      </c>
      <c r="S74" s="205"/>
      <c r="T74" s="206"/>
    </row>
    <row r="75" spans="1:20">
      <c r="A75" s="195">
        <v>706500</v>
      </c>
      <c r="B75" s="196"/>
      <c r="C75" s="196"/>
      <c r="D75" s="196"/>
      <c r="E75" s="197"/>
      <c r="F75" s="195">
        <v>566647.35</v>
      </c>
      <c r="G75" s="196"/>
      <c r="H75" s="196"/>
      <c r="I75" s="196"/>
      <c r="J75" s="196"/>
      <c r="K75" s="196"/>
      <c r="L75" s="197"/>
      <c r="M75" s="219">
        <v>80.2</v>
      </c>
      <c r="N75" s="220"/>
      <c r="O75" s="220"/>
      <c r="P75" s="220"/>
      <c r="Q75" s="221"/>
      <c r="R75" s="207" t="s">
        <v>81</v>
      </c>
      <c r="S75" s="208"/>
      <c r="T75" s="209"/>
    </row>
    <row r="76" spans="1:20">
      <c r="A76" s="198"/>
      <c r="B76" s="199"/>
      <c r="C76" s="199"/>
      <c r="D76" s="199"/>
      <c r="E76" s="200"/>
      <c r="F76" s="198"/>
      <c r="G76" s="199"/>
      <c r="H76" s="199"/>
      <c r="I76" s="199"/>
      <c r="J76" s="199"/>
      <c r="K76" s="199"/>
      <c r="L76" s="200"/>
      <c r="M76" s="222"/>
      <c r="N76" s="223"/>
      <c r="O76" s="223"/>
      <c r="P76" s="223"/>
      <c r="Q76" s="224"/>
      <c r="R76" s="210"/>
      <c r="S76" s="211"/>
      <c r="T76" s="212"/>
    </row>
    <row r="77" spans="1:20">
      <c r="A77" s="198"/>
      <c r="B77" s="199"/>
      <c r="C77" s="199"/>
      <c r="D77" s="199"/>
      <c r="E77" s="200"/>
      <c r="F77" s="198"/>
      <c r="G77" s="199"/>
      <c r="H77" s="199"/>
      <c r="I77" s="199"/>
      <c r="J77" s="199"/>
      <c r="K77" s="199"/>
      <c r="L77" s="200"/>
      <c r="M77" s="222"/>
      <c r="N77" s="223"/>
      <c r="O77" s="223"/>
      <c r="P77" s="223"/>
      <c r="Q77" s="224"/>
      <c r="R77" s="210"/>
      <c r="S77" s="211"/>
      <c r="T77" s="212"/>
    </row>
    <row r="78" spans="1:20">
      <c r="A78" s="201"/>
      <c r="B78" s="202"/>
      <c r="C78" s="202"/>
      <c r="D78" s="202"/>
      <c r="E78" s="203"/>
      <c r="F78" s="201"/>
      <c r="G78" s="202"/>
      <c r="H78" s="202"/>
      <c r="I78" s="202"/>
      <c r="J78" s="202"/>
      <c r="K78" s="202"/>
      <c r="L78" s="203"/>
      <c r="M78" s="225"/>
      <c r="N78" s="226"/>
      <c r="O78" s="226"/>
      <c r="P78" s="226"/>
      <c r="Q78" s="227"/>
      <c r="R78" s="213"/>
      <c r="S78" s="214"/>
      <c r="T78" s="215"/>
    </row>
    <row r="79" spans="1:20">
      <c r="A79" s="77"/>
      <c r="B79" s="142"/>
      <c r="C79" s="143"/>
      <c r="D79" s="142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</row>
    <row r="80" spans="1:20">
      <c r="A80" s="144" t="s">
        <v>53</v>
      </c>
      <c r="B80" s="142"/>
      <c r="C80" s="142"/>
      <c r="D80" s="142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</row>
    <row r="81" spans="1:20">
      <c r="A81" s="151" t="s">
        <v>54</v>
      </c>
      <c r="B81" s="142"/>
      <c r="C81" s="142"/>
      <c r="D81" s="142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</row>
    <row r="82" spans="1:20">
      <c r="A82" s="152" t="s">
        <v>55</v>
      </c>
      <c r="B82" s="142"/>
      <c r="C82" s="142"/>
      <c r="D82" s="142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</row>
    <row r="83" spans="1:20">
      <c r="A83" s="152" t="s">
        <v>56</v>
      </c>
      <c r="B83" s="142"/>
      <c r="C83" s="142"/>
      <c r="D83" s="142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183" t="s">
        <v>77</v>
      </c>
      <c r="R83" s="183"/>
      <c r="S83" s="183"/>
      <c r="T83" s="77"/>
    </row>
    <row r="84" spans="1:20">
      <c r="A84" s="142"/>
      <c r="B84" s="145"/>
      <c r="C84" s="142"/>
      <c r="D84" s="142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</row>
    <row r="85" spans="1:20">
      <c r="A85" s="146" t="s">
        <v>57</v>
      </c>
      <c r="B85" s="145"/>
      <c r="C85" s="142"/>
      <c r="D85" s="142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238" t="s">
        <v>78</v>
      </c>
      <c r="Q85" s="238"/>
      <c r="R85" s="77"/>
      <c r="S85" s="77"/>
      <c r="T85" s="77"/>
    </row>
    <row r="86" spans="1:20">
      <c r="A86" s="152" t="s">
        <v>58</v>
      </c>
      <c r="B86" s="142"/>
      <c r="C86" s="142"/>
      <c r="D86" s="142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183" t="s">
        <v>79</v>
      </c>
      <c r="R86" s="183"/>
      <c r="S86" s="183"/>
      <c r="T86" s="77"/>
    </row>
    <row r="87" spans="1:20">
      <c r="A87" s="152" t="s">
        <v>59</v>
      </c>
      <c r="B87" s="142"/>
      <c r="C87" s="142"/>
      <c r="D87" s="142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183" t="s">
        <v>80</v>
      </c>
      <c r="R87" s="183"/>
      <c r="S87" s="183"/>
      <c r="T87" s="77"/>
    </row>
    <row r="88" spans="1:20">
      <c r="A88" s="152" t="s">
        <v>60</v>
      </c>
      <c r="B88" s="142"/>
      <c r="C88" s="142"/>
      <c r="D88" s="142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</row>
    <row r="89" spans="1:20">
      <c r="A89" s="152" t="s">
        <v>61</v>
      </c>
      <c r="B89" s="142"/>
      <c r="C89" s="142"/>
      <c r="D89" s="142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</row>
    <row r="90" spans="1:20">
      <c r="A90" s="147"/>
      <c r="B90" s="147"/>
      <c r="C90" s="147"/>
      <c r="D90" s="147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</row>
    <row r="91" spans="1:20">
      <c r="A91" s="149"/>
      <c r="B91" s="149"/>
      <c r="C91" s="149"/>
      <c r="D91" s="149"/>
    </row>
  </sheetData>
  <mergeCells count="40">
    <mergeCell ref="Q87:S87"/>
    <mergeCell ref="L67:N67"/>
    <mergeCell ref="L68:N68"/>
    <mergeCell ref="Q83:S83"/>
    <mergeCell ref="P85:Q85"/>
    <mergeCell ref="Q86:S86"/>
    <mergeCell ref="F73:L73"/>
    <mergeCell ref="F74:L74"/>
    <mergeCell ref="F75:L78"/>
    <mergeCell ref="A52:T52"/>
    <mergeCell ref="A53:T53"/>
    <mergeCell ref="A36:T36"/>
    <mergeCell ref="A42:T42"/>
    <mergeCell ref="A43:T43"/>
    <mergeCell ref="A44:B44"/>
    <mergeCell ref="A45:B45"/>
    <mergeCell ref="A54:B54"/>
    <mergeCell ref="A55:B55"/>
    <mergeCell ref="A73:E73"/>
    <mergeCell ref="A74:E74"/>
    <mergeCell ref="A75:E78"/>
    <mergeCell ref="A70:T70"/>
    <mergeCell ref="A71:T71"/>
    <mergeCell ref="R73:T73"/>
    <mergeCell ref="R74:T74"/>
    <mergeCell ref="R75:T78"/>
    <mergeCell ref="M73:Q73"/>
    <mergeCell ref="M74:Q74"/>
    <mergeCell ref="M75:Q78"/>
    <mergeCell ref="L64:N64"/>
    <mergeCell ref="K66:L66"/>
    <mergeCell ref="A1:T1"/>
    <mergeCell ref="A2:T2"/>
    <mergeCell ref="A3:T3"/>
    <mergeCell ref="A34:T34"/>
    <mergeCell ref="A35:T35"/>
    <mergeCell ref="L30:N30"/>
    <mergeCell ref="L31:N31"/>
    <mergeCell ref="K29:L29"/>
    <mergeCell ref="L27:N27"/>
  </mergeCells>
  <printOptions horizontalCentered="1"/>
  <pageMargins left="0.25" right="0.25" top="0.75" bottom="0.75" header="0.3" footer="0.3"/>
  <pageSetup paperSize="9" scale="64" orientation="landscape" r:id="rId1"/>
  <rowBreaks count="2" manualBreakCount="2">
    <brk id="31" max="19" man="1"/>
    <brk id="68" max="19" man="1"/>
  </rowBreaks>
  <colBreaks count="1" manualBreakCount="1">
    <brk id="20" max="8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3"/>
  <sheetViews>
    <sheetView tabSelected="1" view="pageBreakPreview" topLeftCell="A3" zoomScaleNormal="100" zoomScaleSheetLayoutView="100" workbookViewId="0">
      <selection activeCell="B6" sqref="B6:B9"/>
    </sheetView>
  </sheetViews>
  <sheetFormatPr defaultColWidth="9" defaultRowHeight="20.25"/>
  <cols>
    <col min="1" max="1" width="31.42578125" style="154" customWidth="1"/>
    <col min="2" max="2" width="26.5703125" style="154" customWidth="1"/>
    <col min="3" max="3" width="35.28515625" style="154" customWidth="1"/>
    <col min="4" max="4" width="30.140625" style="154" customWidth="1"/>
    <col min="5" max="16384" width="9" style="154"/>
  </cols>
  <sheetData>
    <row r="1" spans="1:5" ht="27.75">
      <c r="A1" s="240" t="s">
        <v>84</v>
      </c>
      <c r="B1" s="240"/>
      <c r="C1" s="240"/>
      <c r="D1" s="240"/>
      <c r="E1" s="153"/>
    </row>
    <row r="2" spans="1:5" ht="27.75">
      <c r="A2" s="240" t="s">
        <v>85</v>
      </c>
      <c r="B2" s="240"/>
      <c r="C2" s="240"/>
      <c r="D2" s="240"/>
      <c r="E2" s="153"/>
    </row>
    <row r="3" spans="1:5" ht="24">
      <c r="A3" s="172"/>
      <c r="B3" s="172"/>
      <c r="C3" s="172"/>
      <c r="D3" s="173" t="s">
        <v>86</v>
      </c>
    </row>
    <row r="4" spans="1:5" ht="24">
      <c r="A4" s="174" t="s">
        <v>48</v>
      </c>
      <c r="B4" s="174" t="s">
        <v>49</v>
      </c>
      <c r="C4" s="174" t="s">
        <v>50</v>
      </c>
      <c r="D4" s="174" t="s">
        <v>51</v>
      </c>
      <c r="E4" s="155"/>
    </row>
    <row r="5" spans="1:5" ht="24">
      <c r="A5" s="175"/>
      <c r="B5" s="175"/>
      <c r="C5" s="176"/>
      <c r="D5" s="175" t="s">
        <v>52</v>
      </c>
      <c r="E5" s="155"/>
    </row>
    <row r="6" spans="1:5" ht="20.45" customHeight="1">
      <c r="A6" s="241">
        <v>1278900</v>
      </c>
      <c r="B6" s="241">
        <v>1278900</v>
      </c>
      <c r="C6" s="244">
        <v>100</v>
      </c>
      <c r="D6" s="247" t="s">
        <v>81</v>
      </c>
    </row>
    <row r="7" spans="1:5">
      <c r="A7" s="242"/>
      <c r="B7" s="242"/>
      <c r="C7" s="245"/>
      <c r="D7" s="248"/>
    </row>
    <row r="8" spans="1:5">
      <c r="A8" s="242"/>
      <c r="B8" s="242"/>
      <c r="C8" s="245"/>
      <c r="D8" s="248"/>
    </row>
    <row r="9" spans="1:5">
      <c r="A9" s="243"/>
      <c r="B9" s="243"/>
      <c r="C9" s="246"/>
      <c r="D9" s="249"/>
    </row>
    <row r="10" spans="1:5">
      <c r="A10" s="156"/>
      <c r="B10" s="157"/>
      <c r="C10" s="158"/>
      <c r="D10" s="157"/>
    </row>
    <row r="11" spans="1:5">
      <c r="A11" s="159" t="s">
        <v>53</v>
      </c>
      <c r="B11" s="155"/>
      <c r="C11" s="155"/>
      <c r="D11" s="155"/>
    </row>
    <row r="12" spans="1:5">
      <c r="A12" s="160" t="s">
        <v>54</v>
      </c>
      <c r="B12" s="155"/>
      <c r="C12" s="155"/>
      <c r="D12" s="155"/>
    </row>
    <row r="13" spans="1:5">
      <c r="A13" s="161" t="s">
        <v>55</v>
      </c>
      <c r="B13" s="155"/>
      <c r="C13" s="155"/>
      <c r="D13" s="155"/>
    </row>
    <row r="14" spans="1:5">
      <c r="A14" s="161" t="s">
        <v>56</v>
      </c>
      <c r="B14" s="155"/>
      <c r="C14" s="155"/>
      <c r="D14" s="155"/>
    </row>
    <row r="15" spans="1:5">
      <c r="A15" s="155"/>
      <c r="B15" s="161"/>
      <c r="C15" s="155"/>
      <c r="D15" s="155"/>
    </row>
    <row r="16" spans="1:5">
      <c r="A16" s="162" t="s">
        <v>57</v>
      </c>
      <c r="B16" s="161"/>
      <c r="C16" s="155"/>
      <c r="D16" s="155"/>
    </row>
    <row r="17" spans="1:5">
      <c r="A17" s="161" t="s">
        <v>58</v>
      </c>
      <c r="B17" s="155"/>
      <c r="C17" s="155"/>
      <c r="D17" s="155"/>
    </row>
    <row r="18" spans="1:5">
      <c r="A18" s="161" t="s">
        <v>59</v>
      </c>
      <c r="B18" s="155"/>
      <c r="C18" s="155"/>
      <c r="D18" s="155"/>
    </row>
    <row r="19" spans="1:5">
      <c r="A19" s="161" t="s">
        <v>60</v>
      </c>
      <c r="B19" s="155"/>
      <c r="C19" s="155"/>
      <c r="D19" s="155"/>
    </row>
    <row r="20" spans="1:5">
      <c r="A20" s="161" t="s">
        <v>61</v>
      </c>
      <c r="B20" s="155"/>
      <c r="C20" s="155"/>
      <c r="D20" s="155"/>
    </row>
    <row r="21" spans="1:5">
      <c r="A21" s="155"/>
      <c r="B21" s="155"/>
      <c r="C21" s="155"/>
      <c r="D21" s="155"/>
    </row>
    <row r="22" spans="1:5">
      <c r="A22" s="155"/>
      <c r="B22" s="155"/>
      <c r="C22" s="155"/>
      <c r="D22" s="155"/>
    </row>
    <row r="23" spans="1:5">
      <c r="A23" s="239"/>
      <c r="B23" s="239"/>
      <c r="C23" s="239"/>
      <c r="D23" s="239"/>
      <c r="E23" s="239"/>
    </row>
    <row r="24" spans="1:5">
      <c r="A24" s="239"/>
      <c r="B24" s="239"/>
      <c r="C24" s="239"/>
      <c r="D24" s="239"/>
      <c r="E24" s="239"/>
    </row>
    <row r="25" spans="1:5">
      <c r="A25" s="163"/>
      <c r="B25" s="163"/>
      <c r="C25" s="163"/>
      <c r="D25" s="155"/>
      <c r="E25" s="155"/>
    </row>
    <row r="26" spans="1:5">
      <c r="A26" s="163"/>
      <c r="B26" s="163"/>
      <c r="C26" s="163"/>
      <c r="D26" s="155"/>
      <c r="E26" s="155"/>
    </row>
    <row r="27" spans="1:5">
      <c r="A27" s="164"/>
      <c r="B27" s="164"/>
      <c r="C27" s="164"/>
      <c r="D27" s="164"/>
      <c r="E27" s="155"/>
    </row>
    <row r="28" spans="1:5">
      <c r="A28" s="165"/>
      <c r="B28" s="165"/>
      <c r="C28" s="166"/>
      <c r="D28" s="164"/>
      <c r="E28" s="155"/>
    </row>
    <row r="29" spans="1:5">
      <c r="A29" s="167"/>
      <c r="B29" s="168"/>
      <c r="C29" s="169"/>
      <c r="D29" s="165"/>
      <c r="E29" s="155"/>
    </row>
    <row r="30" spans="1:5">
      <c r="A30" s="165"/>
      <c r="B30" s="155"/>
      <c r="C30" s="166"/>
      <c r="D30" s="155"/>
      <c r="E30" s="155"/>
    </row>
    <row r="31" spans="1:5">
      <c r="A31" s="170"/>
      <c r="B31" s="155"/>
      <c r="C31" s="171"/>
      <c r="D31" s="155"/>
      <c r="E31" s="155"/>
    </row>
    <row r="32" spans="1:5">
      <c r="A32" s="170"/>
      <c r="B32" s="155"/>
      <c r="C32" s="171"/>
      <c r="D32" s="155"/>
      <c r="E32" s="155"/>
    </row>
    <row r="33" spans="1:5">
      <c r="A33" s="165"/>
      <c r="B33" s="155"/>
      <c r="C33" s="166"/>
      <c r="D33" s="155"/>
      <c r="E33" s="155"/>
    </row>
    <row r="34" spans="1:5">
      <c r="A34" s="159"/>
      <c r="B34" s="155"/>
      <c r="C34" s="155"/>
      <c r="D34" s="155"/>
      <c r="E34" s="155"/>
    </row>
    <row r="35" spans="1:5">
      <c r="A35" s="160"/>
      <c r="B35" s="155"/>
      <c r="C35" s="155"/>
      <c r="D35" s="155"/>
      <c r="E35" s="155"/>
    </row>
    <row r="36" spans="1:5">
      <c r="A36" s="161"/>
      <c r="B36" s="155"/>
      <c r="C36" s="155"/>
      <c r="D36" s="155"/>
      <c r="E36" s="155"/>
    </row>
    <row r="37" spans="1:5">
      <c r="A37" s="161"/>
      <c r="B37" s="155"/>
      <c r="C37" s="155"/>
      <c r="D37" s="155"/>
      <c r="E37" s="155"/>
    </row>
    <row r="38" spans="1:5">
      <c r="A38" s="161"/>
      <c r="B38" s="155"/>
      <c r="C38" s="155"/>
      <c r="D38" s="155"/>
      <c r="E38" s="155"/>
    </row>
    <row r="39" spans="1:5">
      <c r="A39" s="155"/>
      <c r="B39" s="161"/>
      <c r="C39" s="155"/>
      <c r="D39" s="155"/>
      <c r="E39" s="155"/>
    </row>
    <row r="40" spans="1:5">
      <c r="A40" s="162"/>
      <c r="B40" s="161"/>
      <c r="C40" s="155"/>
      <c r="D40" s="155"/>
      <c r="E40" s="155"/>
    </row>
    <row r="41" spans="1:5">
      <c r="A41" s="161"/>
      <c r="B41" s="155"/>
      <c r="C41" s="155"/>
      <c r="D41" s="155"/>
      <c r="E41" s="155"/>
    </row>
    <row r="42" spans="1:5">
      <c r="A42" s="161"/>
      <c r="B42" s="155"/>
      <c r="C42" s="155"/>
      <c r="D42" s="155"/>
      <c r="E42" s="155"/>
    </row>
    <row r="43" spans="1:5">
      <c r="A43" s="161"/>
      <c r="B43" s="155"/>
      <c r="C43" s="155"/>
      <c r="D43" s="155"/>
      <c r="E43" s="155"/>
    </row>
    <row r="44" spans="1:5">
      <c r="A44" s="161"/>
      <c r="B44" s="155"/>
      <c r="C44" s="155"/>
      <c r="D44" s="155"/>
      <c r="E44" s="155"/>
    </row>
    <row r="45" spans="1:5">
      <c r="A45" s="155"/>
      <c r="B45" s="155"/>
      <c r="C45" s="155"/>
      <c r="D45" s="155"/>
      <c r="E45" s="155"/>
    </row>
    <row r="46" spans="1:5">
      <c r="A46" s="155"/>
      <c r="B46" s="155"/>
      <c r="C46" s="155"/>
      <c r="D46" s="155"/>
      <c r="E46" s="155"/>
    </row>
    <row r="47" spans="1:5">
      <c r="A47" s="155"/>
      <c r="B47" s="161"/>
      <c r="C47" s="155"/>
      <c r="D47" s="155"/>
    </row>
    <row r="48" spans="1:5">
      <c r="A48" s="155"/>
      <c r="B48" s="161"/>
      <c r="C48" s="155"/>
      <c r="D48" s="155"/>
    </row>
    <row r="49" spans="1:4">
      <c r="A49" s="155"/>
      <c r="B49" s="161"/>
      <c r="C49" s="155"/>
      <c r="D49" s="155"/>
    </row>
    <row r="50" spans="1:4">
      <c r="A50" s="155"/>
      <c r="B50" s="161"/>
      <c r="C50" s="155"/>
      <c r="D50" s="155"/>
    </row>
    <row r="51" spans="1:4">
      <c r="A51" s="155"/>
      <c r="B51" s="155"/>
      <c r="C51" s="155"/>
      <c r="D51" s="155"/>
    </row>
    <row r="52" spans="1:4">
      <c r="A52" s="155"/>
      <c r="B52" s="155"/>
      <c r="C52" s="155"/>
      <c r="D52" s="155"/>
    </row>
    <row r="53" spans="1:4">
      <c r="A53" s="155"/>
      <c r="B53" s="155"/>
      <c r="C53" s="155"/>
      <c r="D53" s="155"/>
    </row>
    <row r="54" spans="1:4">
      <c r="A54" s="155"/>
      <c r="B54" s="155"/>
      <c r="C54" s="155"/>
      <c r="D54" s="155"/>
    </row>
    <row r="55" spans="1:4">
      <c r="A55" s="155"/>
      <c r="B55" s="155"/>
      <c r="C55" s="155"/>
      <c r="D55" s="155"/>
    </row>
    <row r="56" spans="1:4">
      <c r="A56" s="155"/>
      <c r="B56" s="155"/>
      <c r="C56" s="155"/>
      <c r="D56" s="155"/>
    </row>
    <row r="57" spans="1:4">
      <c r="A57" s="155"/>
      <c r="B57" s="155"/>
      <c r="C57" s="155"/>
      <c r="D57" s="155"/>
    </row>
    <row r="58" spans="1:4">
      <c r="A58" s="155"/>
      <c r="B58" s="155"/>
      <c r="C58" s="155"/>
      <c r="D58" s="155"/>
    </row>
    <row r="59" spans="1:4">
      <c r="A59" s="155"/>
      <c r="B59" s="155"/>
      <c r="C59" s="155"/>
      <c r="D59" s="155"/>
    </row>
    <row r="60" spans="1:4">
      <c r="A60" s="155"/>
      <c r="B60" s="155"/>
      <c r="C60" s="155"/>
      <c r="D60" s="155"/>
    </row>
    <row r="61" spans="1:4">
      <c r="A61" s="155"/>
      <c r="B61" s="155"/>
      <c r="C61" s="155"/>
      <c r="D61" s="155"/>
    </row>
    <row r="62" spans="1:4">
      <c r="A62" s="155"/>
      <c r="B62" s="155"/>
      <c r="C62" s="155"/>
      <c r="D62" s="155"/>
    </row>
    <row r="63" spans="1:4">
      <c r="A63" s="155"/>
      <c r="B63" s="155"/>
      <c r="C63" s="155"/>
      <c r="D63" s="155"/>
    </row>
  </sheetData>
  <mergeCells count="8">
    <mergeCell ref="A23:E23"/>
    <mergeCell ref="A24:E24"/>
    <mergeCell ref="A1:D1"/>
    <mergeCell ref="A2:D2"/>
    <mergeCell ref="A6:A9"/>
    <mergeCell ref="B6:B9"/>
    <mergeCell ref="C6:C9"/>
    <mergeCell ref="D6:D9"/>
  </mergeCells>
  <pageMargins left="0.25" right="0.25" top="0.75" bottom="0.75" header="0.3" footer="0.3"/>
  <pageSetup paperSize="9" scale="75" orientation="portrait" r:id="rId1"/>
  <rowBreaks count="1" manualBreakCount="1">
    <brk id="4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ความก้าวหน้าใช้งบ</vt:lpstr>
      <vt:lpstr>สรุปภาพรวมการใช้จ่ายงบ</vt:lpstr>
      <vt:lpstr>ความก้าวหน้าใช้งบ!Print_Area</vt:lpstr>
      <vt:lpstr>สรุปภาพรวมการใช้จ่ายงบ!Print_Area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PersiaEX</cp:lastModifiedBy>
  <cp:lastPrinted>2026-05-26T09:32:55Z</cp:lastPrinted>
  <dcterms:created xsi:type="dcterms:W3CDTF">2023-05-30T14:11:59Z</dcterms:created>
  <dcterms:modified xsi:type="dcterms:W3CDTF">2026-05-26T09:46:38Z</dcterms:modified>
</cp:coreProperties>
</file>